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Inhaltsverzeichnis" sheetId="1" state="visible" r:id="rId1"/>
    <sheet name="T1" sheetId="2" state="visible" r:id="rId2"/>
    <sheet name="T2" sheetId="3" state="visible" r:id="rId3"/>
    <sheet name="T3" sheetId="4" state="visible" r:id="rId4"/>
    <sheet name="T4" sheetId="5" state="visible" r:id="rId5"/>
    <sheet name="T5" sheetId="6" state="visible" r:id="rId6"/>
    <sheet name="T6" sheetId="7" state="visible" r:id="rId7"/>
    <sheet name="T7" sheetId="8" state="visible" r:id="rId8"/>
    <sheet name="T8" sheetId="9" state="visible" r:id="rId9"/>
    <sheet name="T9" sheetId="10" state="visible" r:id="rId10"/>
    <sheet name="T10" sheetId="11" state="visible" r:id="rId11"/>
    <sheet name="T11" sheetId="12" state="visible" r:id="rId12"/>
    <sheet name="T12" sheetId="13" state="visible" r:id="rId13"/>
    <sheet name="T13" sheetId="14" state="visible" r:id="rId14"/>
    <sheet name="T14" sheetId="15" state="visible" r:id="rId15"/>
    <sheet name="T15" sheetId="16" state="visible" r:id="rId16"/>
    <sheet name="T16" sheetId="17" state="visible" r:id="rId17"/>
    <sheet name="T17" sheetId="18" state="visible" r:id="rId18"/>
    <sheet name="T18" sheetId="19" state="visible" r:id="rId19"/>
    <sheet name="T19" sheetId="20" state="visible" r:id="rId20"/>
    <sheet name="T20" sheetId="21" state="visible" r:id="rId21"/>
    <sheet name="T21" sheetId="22" state="visible" r:id="rId22"/>
    <sheet name="T22" sheetId="23" state="visible" r:id="rId23"/>
    <sheet name="T23" sheetId="24" state="visible" r:id="rId24"/>
    <sheet name="T24" sheetId="25" state="visible" r:id="rId25"/>
    <sheet name="T25" sheetId="26" state="visible" r:id="rId26"/>
    <sheet name="Begriffe" sheetId="27" state="visible" r:id="rId27"/>
    <sheet name="Methodische Hinweise" sheetId="28" state="visible" r:id="rId28"/>
  </sheets>
</workbook>
</file>

<file path=xl/sharedStrings.xml><?xml version="1.0" encoding="utf-8"?>
<sst xmlns="http://schemas.openxmlformats.org/spreadsheetml/2006/main" count="1250" uniqueCount="1250">
  <si>
    <t xml:space="preserve">Strassenverkehrsunfälle 2023</t>
  </si>
  <si>
    <t xml:space="preserve">Reihe stat.kurzinfo Nr. 142 | März 2024</t>
  </si>
  <si>
    <t xml:space="preserve">Quelle: Bundesamt für Strassen (ASTRA)</t>
  </si>
  <si>
    <t xml:space="preserve">© Statistik Aargau, 25.03.2024</t>
  </si>
  <si>
    <t xml:space="preserve">Tabellenverzeichnis</t>
  </si>
  <si>
    <t xml:space="preserve">Tabelle 1: Unfälle, verunfallte Personen und Sachschäden, absolut, 1970−2023</t>
  </si>
  <si>
    <t xml:space="preserve">Tabelle 2: Indexierte Entwicklung der Unfälle, verunfallten Personen und Sachschäden, Basis 1970 = 100 Punkte, 1970–2023</t>
  </si>
  <si>
    <t xml:space="preserve">Tabelle 3: Unfallgeschehen, 1950−2023</t>
  </si>
  <si>
    <t xml:space="preserve">Tabelle 4: Verunfallte Personen nach Fahrzeugart und verunfallte Fussgänger/-innen, 1976–2023</t>
  </si>
  <si>
    <t xml:space="preserve">Entwicklung der Unfallzahlen</t>
  </si>
  <si>
    <t xml:space="preserve">Tabelle 1:</t>
  </si>
  <si>
    <t xml:space="preserve"/>
  </si>
  <si>
    <t xml:space="preserve">Tabelle 2:</t>
  </si>
  <si>
    <t xml:space="preserve">Tabelle 3:</t>
  </si>
  <si>
    <t xml:space="preserve">Tabelle 4:</t>
  </si>
  <si>
    <t xml:space="preserve">Tabelle 5: Verunfallte Personen nach Fahrzeugart, Geschlecht und Altersklasse, 2023</t>
  </si>
  <si>
    <t xml:space="preserve">Tabelle 6: Verunfallte Personen nach Fahrzeugart und Unfallfolge, 2023</t>
  </si>
  <si>
    <t xml:space="preserve">Tabelle 7: Personenwagenlenkende als Hauptverursachende von Unfällen nach Altersklasse und Führerausweisalter, 2023</t>
  </si>
  <si>
    <t xml:space="preserve">Tabelle 8: Unfälle nach Unfallstelle und Unfalltyp, 2023</t>
  </si>
  <si>
    <t xml:space="preserve">Tabelle 9: Verunfallte Personen nach Unfallstelle und Unfalltyp, 2023</t>
  </si>
  <si>
    <t xml:space="preserve">Unfälle nach Unfallbeteiligten und Unfalltypen</t>
  </si>
  <si>
    <t xml:space="preserve">Tabelle 5:</t>
  </si>
  <si>
    <t xml:space="preserve">Tabelle 6:</t>
  </si>
  <si>
    <t xml:space="preserve">Tabelle 7:</t>
  </si>
  <si>
    <t xml:space="preserve">Tabelle 8:</t>
  </si>
  <si>
    <t xml:space="preserve">Tabelle 9:</t>
  </si>
  <si>
    <t xml:space="preserve">Tabelle 10: Unfälle, verunfallte Personen und Sachschäden nach Monat, Tag, Strassenzustand und Witterung, 2023</t>
  </si>
  <si>
    <t xml:space="preserve">Tabelle 11: Unfälle und verunfallte Personen nach Tagesstunde, 2023</t>
  </si>
  <si>
    <t xml:space="preserve">Unfälle nach Unfallzeit</t>
  </si>
  <si>
    <t xml:space="preserve">Tabelle 10:</t>
  </si>
  <si>
    <t xml:space="preserve">Tabelle 11:</t>
  </si>
  <si>
    <t xml:space="preserve">Tabelle 12: Unfälle, verunfallte Personen und Sachschäden nach Unfallstelle, 2023</t>
  </si>
  <si>
    <t xml:space="preserve">Tabelle 13: Unfälle, verunfallte Personen und Sachschäden nach Strassenart, 2023</t>
  </si>
  <si>
    <t xml:space="preserve">Tabelle 14: Unfälle, verunfallte Personen und Sachschäden nach Bezirk (ohne Autobahnen), 2023</t>
  </si>
  <si>
    <t xml:space="preserve">Unfälle nach Unfallstellen und Strassenarten</t>
  </si>
  <si>
    <t xml:space="preserve">Tabelle 12:</t>
  </si>
  <si>
    <t xml:space="preserve">Tabelle 13:</t>
  </si>
  <si>
    <t xml:space="preserve">Tabelle 14:</t>
  </si>
  <si>
    <t xml:space="preserve">Tabelle 15: Unfälle nach Hauptursache, 2023</t>
  </si>
  <si>
    <t xml:space="preserve">Tabelle 16: Mängel und Einflüsse nach Unfallfolge, 2023</t>
  </si>
  <si>
    <t xml:space="preserve">Tabelle 17: Mängel und Einflüsse bei Unfällen mit Personenschaden nach Strassenart, 2023</t>
  </si>
  <si>
    <t xml:space="preserve">Tabelle 18: Mängel und Einflüsse nach Unfalltyp, 2023</t>
  </si>
  <si>
    <t xml:space="preserve">Unfälle nach Mängel und Einflüssen</t>
  </si>
  <si>
    <t xml:space="preserve">Tabelle 15:</t>
  </si>
  <si>
    <t xml:space="preserve">Tabelle 16:</t>
  </si>
  <si>
    <t xml:space="preserve">Tabelle 17:</t>
  </si>
  <si>
    <t xml:space="preserve">Tabelle 18:</t>
  </si>
  <si>
    <t xml:space="preserve">Tabelle 19: Unfälle nach Unfallfolge und Unfallstelle, 2023</t>
  </si>
  <si>
    <t xml:space="preserve">Tabelle 20: Verunfallte Personen nach Unfallfolge und Unfallstelle, 2023</t>
  </si>
  <si>
    <t xml:space="preserve">Tabelle 21: Unfälle nach Unfallfolge und Strassenart, 2023</t>
  </si>
  <si>
    <t xml:space="preserve">Tabelle 22: Verunfallte Personen nach Unfallfolge und Strassenart, 2023</t>
  </si>
  <si>
    <t xml:space="preserve">Unfälle nach Unfallfolgen</t>
  </si>
  <si>
    <t xml:space="preserve">Tabelle 19:</t>
  </si>
  <si>
    <t xml:space="preserve">Tabelle 20:</t>
  </si>
  <si>
    <t xml:space="preserve">Tabelle 21:</t>
  </si>
  <si>
    <t xml:space="preserve">Tabelle 22:</t>
  </si>
  <si>
    <t xml:space="preserve">Tabelle 23: Unfälle, verunfallte Personen und Sachschaden nach Gemeinde (ohne Autobahnen), 2023</t>
  </si>
  <si>
    <t xml:space="preserve">Tabelle 24: Unfälle, verunfallte Personen und Sachschaden nach Gemeinde (alle Strassen), 2023</t>
  </si>
  <si>
    <t xml:space="preserve">Gemeindetabellen</t>
  </si>
  <si>
    <t xml:space="preserve">Tabelle 23:</t>
  </si>
  <si>
    <t xml:space="preserve">Tabelle 24:</t>
  </si>
  <si>
    <t xml:space="preserve">Tabelle 25: Unfälle, verunfallte Personen und Sachschaden in der Schweiz nach Kanton (alle Unfälle), 2023</t>
  </si>
  <si>
    <t xml:space="preserve">Kantonstabelle</t>
  </si>
  <si>
    <t xml:space="preserve">Tabelle 25:</t>
  </si>
  <si>
    <t xml:space="preserve">Definitionen und Begriffe</t>
  </si>
  <si>
    <t xml:space="preserve">Methodische Hinweise</t>
  </si>
  <si>
    <t xml:space="preserve">Jahr</t>
  </si>
  <si>
    <t xml:space="preserve">Unfälle</t>
  </si>
  <si>
    <t xml:space="preserve">Verunfallte Personen</t>
  </si>
  <si>
    <r>
      <t xml:space="preserve"/>
    </r>
    <r>
      <rPr>
        <b/>
      </rPr>
      <t xml:space="preserve">Sach-
schäden in
1'000
Franken</t>
    </r>
    <r>
      <t xml:space="preserve"/>
    </r>
  </si>
  <si>
    <t xml:space="preserve">Total</t>
  </si>
  <si>
    <t xml:space="preserve">mit verun-
fallten
Personen</t>
  </si>
  <si>
    <t xml:space="preserve">leicht
verletzt</t>
  </si>
  <si>
    <t xml:space="preserve">schwer verletzt</t>
  </si>
  <si>
    <t xml:space="preserve">getötet</t>
  </si>
  <si>
    <t xml:space="preserve">Total¹</t>
  </si>
  <si>
    <t xml:space="preserve">erheblich
verletzt</t>
  </si>
  <si>
    <t xml:space="preserve">lebensbe-
drohlich
verletzt</t>
  </si>
  <si>
    <t xml:space="preserve">...</t>
  </si>
  <si>
    <t xml:space="preserve">1)  1970–1974: inklusive leicht verletzte Personen</t>
  </si>
  <si>
    <t xml:space="preserve">verletzt</t>
  </si>
  <si>
    <t xml:space="preserve">100,0</t>
  </si>
  <si>
    <t xml:space="preserve">98,9</t>
  </si>
  <si>
    <t xml:space="preserve">105,7</t>
  </si>
  <si>
    <t xml:space="preserve">104,1</t>
  </si>
  <si>
    <t xml:space="preserve">96,0</t>
  </si>
  <si>
    <t xml:space="preserve">90,4</t>
  </si>
  <si>
    <t xml:space="preserve">97,0</t>
  </si>
  <si>
    <t xml:space="preserve">98,0</t>
  </si>
  <si>
    <t xml:space="preserve">105,2</t>
  </si>
  <si>
    <t xml:space="preserve">102,4</t>
  </si>
  <si>
    <t xml:space="preserve">106,8</t>
  </si>
  <si>
    <t xml:space="preserve">110,2</t>
  </si>
  <si>
    <t xml:space="preserve">113,9</t>
  </si>
  <si>
    <t xml:space="preserve">108,7</t>
  </si>
  <si>
    <t xml:space="preserve">108,6</t>
  </si>
  <si>
    <t xml:space="preserve">120,3</t>
  </si>
  <si>
    <t xml:space="preserve">111,8</t>
  </si>
  <si>
    <t xml:space="preserve">120,4</t>
  </si>
  <si>
    <t xml:space="preserve">118,3</t>
  </si>
  <si>
    <t xml:space="preserve">120,7</t>
  </si>
  <si>
    <t xml:space="preserve">115,4</t>
  </si>
  <si>
    <t xml:space="preserve">124,2</t>
  </si>
  <si>
    <t xml:space="preserve">121,6</t>
  </si>
  <si>
    <t xml:space="preserve">139,4</t>
  </si>
  <si>
    <t xml:space="preserve">146,2</t>
  </si>
  <si>
    <t xml:space="preserve">131,7</t>
  </si>
  <si>
    <t xml:space="preserve">116,4</t>
  </si>
  <si>
    <t xml:space="preserve">119,7</t>
  </si>
  <si>
    <t xml:space="preserve">110,0</t>
  </si>
  <si>
    <t xml:space="preserve">108,8</t>
  </si>
  <si>
    <t xml:space="preserve">101,3</t>
  </si>
  <si>
    <t xml:space="preserve">90,3</t>
  </si>
  <si>
    <t xml:space="preserve">83,7</t>
  </si>
  <si>
    <t xml:space="preserve">85,0</t>
  </si>
  <si>
    <t xml:space="preserve">81,2</t>
  </si>
  <si>
    <t xml:space="preserve">75,9</t>
  </si>
  <si>
    <t xml:space="preserve">77,5</t>
  </si>
  <si>
    <t xml:space="preserve">75,1</t>
  </si>
  <si>
    <t xml:space="preserve">72,0</t>
  </si>
  <si>
    <t xml:space="preserve">69,5</t>
  </si>
  <si>
    <t xml:space="preserve">67,5</t>
  </si>
  <si>
    <t xml:space="preserve">67,7</t>
  </si>
  <si>
    <t xml:space="preserve">61,8</t>
  </si>
  <si>
    <t xml:space="preserve">66,5</t>
  </si>
  <si>
    <t xml:space="preserve">64,2</t>
  </si>
  <si>
    <t xml:space="preserve">64,6</t>
  </si>
  <si>
    <t xml:space="preserve">62,0</t>
  </si>
  <si>
    <t xml:space="preserve">65,9</t>
  </si>
  <si>
    <t xml:space="preserve">72,6</t>
  </si>
  <si>
    <t xml:space="preserve">70,8</t>
  </si>
  <si>
    <t xml:space="preserve">101,4</t>
  </si>
  <si>
    <t xml:space="preserve">103,4</t>
  </si>
  <si>
    <t xml:space="preserve">97,7</t>
  </si>
  <si>
    <t xml:space="preserve">89,4</t>
  </si>
  <si>
    <t xml:space="preserve">87,6</t>
  </si>
  <si>
    <t xml:space="preserve">84,8</t>
  </si>
  <si>
    <t xml:space="preserve">96,8</t>
  </si>
  <si>
    <t xml:space="preserve">91,6</t>
  </si>
  <si>
    <t xml:space="preserve">99,3</t>
  </si>
  <si>
    <t xml:space="preserve">96,3</t>
  </si>
  <si>
    <t xml:space="preserve">99,1</t>
  </si>
  <si>
    <t xml:space="preserve">99,5</t>
  </si>
  <si>
    <t xml:space="preserve">94,7</t>
  </si>
  <si>
    <t xml:space="preserve">90,2</t>
  </si>
  <si>
    <t xml:space="preserve">92,6</t>
  </si>
  <si>
    <t xml:space="preserve">87,4</t>
  </si>
  <si>
    <t xml:space="preserve">88,8</t>
  </si>
  <si>
    <t xml:space="preserve">89,9</t>
  </si>
  <si>
    <t xml:space="preserve">88,0</t>
  </si>
  <si>
    <t xml:space="preserve">84,2</t>
  </si>
  <si>
    <t xml:space="preserve">91,3</t>
  </si>
  <si>
    <t xml:space="preserve">99,8</t>
  </si>
  <si>
    <t xml:space="preserve">93,0</t>
  </si>
  <si>
    <t xml:space="preserve">91,1</t>
  </si>
  <si>
    <t xml:space="preserve">84,5</t>
  </si>
  <si>
    <t xml:space="preserve">101,7</t>
  </si>
  <si>
    <t xml:space="preserve">100,8</t>
  </si>
  <si>
    <t xml:space="preserve">100,9</t>
  </si>
  <si>
    <t xml:space="preserve">91,0</t>
  </si>
  <si>
    <t xml:space="preserve">88,5</t>
  </si>
  <si>
    <t xml:space="preserve">83,1</t>
  </si>
  <si>
    <t xml:space="preserve">86,4</t>
  </si>
  <si>
    <t xml:space="preserve">79,4</t>
  </si>
  <si>
    <t xml:space="preserve">80,2</t>
  </si>
  <si>
    <t xml:space="preserve">73,8</t>
  </si>
  <si>
    <t xml:space="preserve">70,3</t>
  </si>
  <si>
    <t xml:space="preserve">71,7</t>
  </si>
  <si>
    <t xml:space="preserve">71,6</t>
  </si>
  <si>
    <t xml:space="preserve">63,7</t>
  </si>
  <si>
    <t xml:space="preserve">68,2</t>
  </si>
  <si>
    <t xml:space="preserve">66,4</t>
  </si>
  <si>
    <t xml:space="preserve">65,6</t>
  </si>
  <si>
    <t xml:space="preserve">63,4</t>
  </si>
  <si>
    <t xml:space="preserve">62,2</t>
  </si>
  <si>
    <t xml:space="preserve">69,7</t>
  </si>
  <si>
    <t xml:space="preserve">98,1</t>
  </si>
  <si>
    <t xml:space="preserve">100,6</t>
  </si>
  <si>
    <t xml:space="preserve">93,5</t>
  </si>
  <si>
    <t xml:space="preserve">87,0</t>
  </si>
  <si>
    <t xml:space="preserve">83,6</t>
  </si>
  <si>
    <t xml:space="preserve">78,5</t>
  </si>
  <si>
    <t xml:space="preserve">94,0</t>
  </si>
  <si>
    <t xml:space="preserve">89,6</t>
  </si>
  <si>
    <t xml:space="preserve">94,5</t>
  </si>
  <si>
    <t xml:space="preserve">93,2</t>
  </si>
  <si>
    <t xml:space="preserve">88,6</t>
  </si>
  <si>
    <t xml:space="preserve">82,8</t>
  </si>
  <si>
    <t xml:space="preserve">80,0</t>
  </si>
  <si>
    <t xml:space="preserve">81,4</t>
  </si>
  <si>
    <t xml:space="preserve">81,9</t>
  </si>
  <si>
    <t xml:space="preserve">79,8</t>
  </si>
  <si>
    <t xml:space="preserve">86,3</t>
  </si>
  <si>
    <t xml:space="preserve">86,0</t>
  </si>
  <si>
    <t xml:space="preserve">97,2</t>
  </si>
  <si>
    <t xml:space="preserve">85,4</t>
  </si>
  <si>
    <t xml:space="preserve">82,1</t>
  </si>
  <si>
    <t xml:space="preserve">94,9</t>
  </si>
  <si>
    <t xml:space="preserve">96,5</t>
  </si>
  <si>
    <t xml:space="preserve">97,3</t>
  </si>
  <si>
    <t xml:space="preserve">97,5</t>
  </si>
  <si>
    <t xml:space="preserve">85,7</t>
  </si>
  <si>
    <t xml:space="preserve">86,9</t>
  </si>
  <si>
    <t xml:space="preserve">83,3</t>
  </si>
  <si>
    <t xml:space="preserve">85,2</t>
  </si>
  <si>
    <t xml:space="preserve">77,6</t>
  </si>
  <si>
    <t xml:space="preserve">80,7</t>
  </si>
  <si>
    <t xml:space="preserve">74,6</t>
  </si>
  <si>
    <t xml:space="preserve">74,5</t>
  </si>
  <si>
    <t xml:space="preserve">69,9</t>
  </si>
  <si>
    <t xml:space="preserve">65,7</t>
  </si>
  <si>
    <t xml:space="preserve">66,8</t>
  </si>
  <si>
    <t xml:space="preserve">68,0</t>
  </si>
  <si>
    <t xml:space="preserve">61,3</t>
  </si>
  <si>
    <t xml:space="preserve">63,9</t>
  </si>
  <si>
    <t xml:space="preserve">62,3</t>
  </si>
  <si>
    <t xml:space="preserve">60,5</t>
  </si>
  <si>
    <t xml:space="preserve">57,9</t>
  </si>
  <si>
    <t xml:space="preserve">55,3</t>
  </si>
  <si>
    <t xml:space="preserve">62,7</t>
  </si>
  <si>
    <t xml:space="preserve">101,5</t>
  </si>
  <si>
    <t xml:space="preserve">94,6</t>
  </si>
  <si>
    <t xml:space="preserve">89,5</t>
  </si>
  <si>
    <t xml:space="preserve">84,3</t>
  </si>
  <si>
    <t xml:space="preserve">79,0</t>
  </si>
  <si>
    <t xml:space="preserve">90,8</t>
  </si>
  <si>
    <t xml:space="preserve">96,1</t>
  </si>
  <si>
    <t xml:space="preserve">93,6</t>
  </si>
  <si>
    <t xml:space="preserve">85,6</t>
  </si>
  <si>
    <t xml:space="preserve">82,5</t>
  </si>
  <si>
    <t xml:space="preserve">82,4</t>
  </si>
  <si>
    <t xml:space="preserve">94,3</t>
  </si>
  <si>
    <t xml:space="preserve">89,7</t>
  </si>
  <si>
    <t xml:space="preserve">84,6</t>
  </si>
  <si>
    <t xml:space="preserve">101,2</t>
  </si>
  <si>
    <t xml:space="preserve">102,5</t>
  </si>
  <si>
    <t xml:space="preserve">90,0</t>
  </si>
  <si>
    <t xml:space="preserve">91,9</t>
  </si>
  <si>
    <t xml:space="preserve">90,1</t>
  </si>
  <si>
    <t xml:space="preserve">82,2</t>
  </si>
  <si>
    <t xml:space="preserve">85,5</t>
  </si>
  <si>
    <t xml:space="preserve">79,3</t>
  </si>
  <si>
    <t xml:space="preserve">79,1</t>
  </si>
  <si>
    <t xml:space="preserve">73,9</t>
  </si>
  <si>
    <t xml:space="preserve">71,4</t>
  </si>
  <si>
    <t xml:space="preserve">65,0</t>
  </si>
  <si>
    <t xml:space="preserve">67,6</t>
  </si>
  <si>
    <t xml:space="preserve">66,0</t>
  </si>
  <si>
    <t xml:space="preserve">64,3</t>
  </si>
  <si>
    <t xml:space="preserve">61,7</t>
  </si>
  <si>
    <t xml:space="preserve">58,8</t>
  </si>
  <si>
    <t xml:space="preserve">66,7</t>
  </si>
  <si>
    <t xml:space="preserve">98,6</t>
  </si>
  <si>
    <t xml:space="preserve">87,8</t>
  </si>
  <si>
    <t xml:space="preserve">75,0</t>
  </si>
  <si>
    <t xml:space="preserve">73,6</t>
  </si>
  <si>
    <t xml:space="preserve">70,9</t>
  </si>
  <si>
    <t xml:space="preserve">62,8</t>
  </si>
  <si>
    <t xml:space="preserve">73,0</t>
  </si>
  <si>
    <t xml:space="preserve">72,3</t>
  </si>
  <si>
    <t xml:space="preserve">68,9</t>
  </si>
  <si>
    <t xml:space="preserve">55,4</t>
  </si>
  <si>
    <t xml:space="preserve">43,2</t>
  </si>
  <si>
    <t xml:space="preserve">48,0</t>
  </si>
  <si>
    <t xml:space="preserve">44,6</t>
  </si>
  <si>
    <t xml:space="preserve">53,4</t>
  </si>
  <si>
    <t xml:space="preserve">31,8</t>
  </si>
  <si>
    <t xml:space="preserve">49,3</t>
  </si>
  <si>
    <t xml:space="preserve">40,5</t>
  </si>
  <si>
    <t xml:space="preserve">35,8</t>
  </si>
  <si>
    <t xml:space="preserve">39,2</t>
  </si>
  <si>
    <t xml:space="preserve">35,1</t>
  </si>
  <si>
    <t xml:space="preserve">25,0</t>
  </si>
  <si>
    <t xml:space="preserve">31,1</t>
  </si>
  <si>
    <t xml:space="preserve">17,6</t>
  </si>
  <si>
    <t xml:space="preserve">25,7</t>
  </si>
  <si>
    <t xml:space="preserve">30,4</t>
  </si>
  <si>
    <t xml:space="preserve">23,6</t>
  </si>
  <si>
    <t xml:space="preserve">29,7</t>
  </si>
  <si>
    <t xml:space="preserve">29,1</t>
  </si>
  <si>
    <t xml:space="preserve">16,9</t>
  </si>
  <si>
    <t xml:space="preserve">12,8</t>
  </si>
  <si>
    <t xml:space="preserve">13,5</t>
  </si>
  <si>
    <t xml:space="preserve">8,1</t>
  </si>
  <si>
    <t xml:space="preserve">9,5</t>
  </si>
  <si>
    <t xml:space="preserve">14,2</t>
  </si>
  <si>
    <t xml:space="preserve">10,1</t>
  </si>
  <si>
    <t xml:space="preserve">18,9</t>
  </si>
  <si>
    <t xml:space="preserve">11,5</t>
  </si>
  <si>
    <t xml:space="preserve">10,8</t>
  </si>
  <si>
    <t xml:space="preserve">7,4</t>
  </si>
  <si>
    <t xml:space="preserve">5,4</t>
  </si>
  <si>
    <t xml:space="preserve">6,1</t>
  </si>
  <si>
    <t xml:space="preserve">14,9</t>
  </si>
  <si>
    <t xml:space="preserve">6,8</t>
  </si>
  <si>
    <t xml:space="preserve">107,7</t>
  </si>
  <si>
    <t xml:space="preserve">120,1</t>
  </si>
  <si>
    <t xml:space="preserve">119,0</t>
  </si>
  <si>
    <t xml:space="preserve">119,9</t>
  </si>
  <si>
    <t xml:space="preserve">108,9</t>
  </si>
  <si>
    <t xml:space="preserve">123,8</t>
  </si>
  <si>
    <t xml:space="preserve">129,2</t>
  </si>
  <si>
    <t xml:space="preserve">144,6</t>
  </si>
  <si>
    <t xml:space="preserve">147,1</t>
  </si>
  <si>
    <t xml:space="preserve">151,4</t>
  </si>
  <si>
    <t xml:space="preserve">157,4</t>
  </si>
  <si>
    <t xml:space="preserve">165,9</t>
  </si>
  <si>
    <t xml:space="preserve">179,1</t>
  </si>
  <si>
    <t xml:space="preserve">181,7</t>
  </si>
  <si>
    <t xml:space="preserve">176,5</t>
  </si>
  <si>
    <t xml:space="preserve">205,0</t>
  </si>
  <si>
    <t xml:space="preserve">210,2</t>
  </si>
  <si>
    <t xml:space="preserve">236,0</t>
  </si>
  <si>
    <t xml:space="preserve">242,7</t>
  </si>
  <si>
    <t xml:space="preserve">275,1</t>
  </si>
  <si>
    <t xml:space="preserve">257,4</t>
  </si>
  <si>
    <t xml:space="preserve">276,3</t>
  </si>
  <si>
    <t xml:space="preserve">268,6</t>
  </si>
  <si>
    <t xml:space="preserve">283,5</t>
  </si>
  <si>
    <t xml:space="preserve">290,2</t>
  </si>
  <si>
    <t xml:space="preserve">266,1</t>
  </si>
  <si>
    <t xml:space="preserve">246,6</t>
  </si>
  <si>
    <t xml:space="preserve">243,1</t>
  </si>
  <si>
    <t xml:space="preserve">277,4</t>
  </si>
  <si>
    <t xml:space="preserve">265,2</t>
  </si>
  <si>
    <t xml:space="preserve">276,4</t>
  </si>
  <si>
    <t xml:space="preserve">252,1</t>
  </si>
  <si>
    <t xml:space="preserve">255,2</t>
  </si>
  <si>
    <t xml:space="preserve">215,6</t>
  </si>
  <si>
    <t xml:space="preserve">207,9</t>
  </si>
  <si>
    <t xml:space="preserve">205,1</t>
  </si>
  <si>
    <t xml:space="preserve">213,3</t>
  </si>
  <si>
    <t xml:space="preserve">196,2</t>
  </si>
  <si>
    <t xml:space="preserve">195,7</t>
  </si>
  <si>
    <t xml:space="preserve">192,2</t>
  </si>
  <si>
    <t xml:space="preserve">202,7</t>
  </si>
  <si>
    <t xml:space="preserve">210,1</t>
  </si>
  <si>
    <t xml:space="preserve">196,4</t>
  </si>
  <si>
    <t xml:space="preserve">211,7</t>
  </si>
  <si>
    <t xml:space="preserve">194,4</t>
  </si>
  <si>
    <t xml:space="preserve">179,7</t>
  </si>
  <si>
    <t xml:space="preserve">201,8</t>
  </si>
  <si>
    <t xml:space="preserve">194,5</t>
  </si>
  <si>
    <t xml:space="preserve">192,5</t>
  </si>
  <si>
    <t xml:space="preserve">165,6</t>
  </si>
  <si>
    <t xml:space="preserve">186,9</t>
  </si>
  <si>
    <t xml:space="preserve">219,9</t>
  </si>
  <si>
    <t xml:space="preserve">218,9</t>
  </si>
  <si>
    <t xml:space="preserve">Verletzte</t>
  </si>
  <si>
    <t xml:space="preserve">Tote</t>
  </si>
  <si>
    <t xml:space="preserve">Motor-
fahrzeuge¹</t>
  </si>
  <si>
    <t xml:space="preserve">Unfälle ...</t>
  </si>
  <si>
    <t xml:space="preserve">Verletzte ...</t>
  </si>
  <si>
    <t xml:space="preserve">Tote ...</t>
  </si>
  <si>
    <t xml:space="preserve">pro 1'000 Motorfahrzeuge</t>
  </si>
  <si>
    <t xml:space="preserve">82,12</t>
  </si>
  <si>
    <t xml:space="preserve">52,01</t>
  </si>
  <si>
    <t xml:space="preserve">34,61</t>
  </si>
  <si>
    <t xml:space="preserve">28,37</t>
  </si>
  <si>
    <t xml:space="preserve">30,00</t>
  </si>
  <si>
    <t xml:space="preserve">21,06</t>
  </si>
  <si>
    <t xml:space="preserve">20,03</t>
  </si>
  <si>
    <t xml:space="preserve">18,92</t>
  </si>
  <si>
    <t xml:space="preserve">18,88</t>
  </si>
  <si>
    <t xml:space="preserve">17,38</t>
  </si>
  <si>
    <t xml:space="preserve">16,81</t>
  </si>
  <si>
    <t xml:space="preserve">17,80</t>
  </si>
  <si>
    <t xml:space="preserve">15,94</t>
  </si>
  <si>
    <t xml:space="preserve">16,50</t>
  </si>
  <si>
    <t xml:space="preserve">15,62</t>
  </si>
  <si>
    <t xml:space="preserve">15,29</t>
  </si>
  <si>
    <t xml:space="preserve">14,19</t>
  </si>
  <si>
    <t xml:space="preserve">15,07</t>
  </si>
  <si>
    <t xml:space="preserve">14,54</t>
  </si>
  <si>
    <t xml:space="preserve">16,33</t>
  </si>
  <si>
    <t xml:space="preserve">16,76</t>
  </si>
  <si>
    <t xml:space="preserve">13,38</t>
  </si>
  <si>
    <t xml:space="preserve">13,24</t>
  </si>
  <si>
    <t xml:space="preserve">12,47</t>
  </si>
  <si>
    <t xml:space="preserve">12,44</t>
  </si>
  <si>
    <t xml:space="preserve">11,13</t>
  </si>
  <si>
    <t xml:space="preserve">10,72</t>
  </si>
  <si>
    <t xml:space="preserve">9,76</t>
  </si>
  <si>
    <t xml:space="preserve">8,49</t>
  </si>
  <si>
    <t xml:space="preserve">7,74</t>
  </si>
  <si>
    <t xml:space="preserve">7,27</t>
  </si>
  <si>
    <t xml:space="preserve">7,16</t>
  </si>
  <si>
    <t xml:space="preserve">6,57</t>
  </si>
  <si>
    <t xml:space="preserve">6,58</t>
  </si>
  <si>
    <t xml:space="preserve">6,24</t>
  </si>
  <si>
    <t xml:space="preserve">5,83</t>
  </si>
  <si>
    <t xml:space="preserve">5,48</t>
  </si>
  <si>
    <t xml:space="preserve">5,21</t>
  </si>
  <si>
    <t xml:space="preserve">5,26</t>
  </si>
  <si>
    <t xml:space="preserve">5,05</t>
  </si>
  <si>
    <t xml:space="preserve">4,54</t>
  </si>
  <si>
    <t xml:space="preserve">4,82</t>
  </si>
  <si>
    <t xml:space="preserve">4,58</t>
  </si>
  <si>
    <t xml:space="preserve">4,55</t>
  </si>
  <si>
    <t xml:space="preserve">4,29</t>
  </si>
  <si>
    <t xml:space="preserve">4,46</t>
  </si>
  <si>
    <t xml:space="preserve">4,87</t>
  </si>
  <si>
    <t xml:space="preserve">4,68</t>
  </si>
  <si>
    <t xml:space="preserve">58,24</t>
  </si>
  <si>
    <t xml:space="preserve">40,69</t>
  </si>
  <si>
    <t xml:space="preserve">29,45</t>
  </si>
  <si>
    <t xml:space="preserve">16,82</t>
  </si>
  <si>
    <t xml:space="preserve">16,98</t>
  </si>
  <si>
    <t xml:space="preserve">11,12</t>
  </si>
  <si>
    <t xml:space="preserve">10,20</t>
  </si>
  <si>
    <t xml:space="preserve">9,61</t>
  </si>
  <si>
    <t xml:space="preserve">9,38</t>
  </si>
  <si>
    <t xml:space="preserve">8,79</t>
  </si>
  <si>
    <t xml:space="preserve">8,24</t>
  </si>
  <si>
    <t xml:space="preserve">7,51</t>
  </si>
  <si>
    <t xml:space="preserve">7,34</t>
  </si>
  <si>
    <t xml:space="preserve">6,66</t>
  </si>
  <si>
    <t xml:space="preserve">6,61</t>
  </si>
  <si>
    <t xml:space="preserve">6,35</t>
  </si>
  <si>
    <t xml:space="preserve">6,04</t>
  </si>
  <si>
    <t xml:space="preserve">5,74</t>
  </si>
  <si>
    <t xml:space="preserve">6,15</t>
  </si>
  <si>
    <t xml:space="preserve">6,07</t>
  </si>
  <si>
    <t xml:space="preserve">6,72</t>
  </si>
  <si>
    <t xml:space="preserve">6,12</t>
  </si>
  <si>
    <t xml:space="preserve">5,70</t>
  </si>
  <si>
    <t xml:space="preserve">5,33</t>
  </si>
  <si>
    <t xml:space="preserve">5,13</t>
  </si>
  <si>
    <t xml:space="preserve">5,87</t>
  </si>
  <si>
    <t xml:space="preserve">5,80</t>
  </si>
  <si>
    <t xml:space="preserve">5,72</t>
  </si>
  <si>
    <t xml:space="preserve">5,58</t>
  </si>
  <si>
    <t xml:space="preserve">5,11</t>
  </si>
  <si>
    <t xml:space="preserve">4,71</t>
  </si>
  <si>
    <t xml:space="preserve">4,74</t>
  </si>
  <si>
    <t xml:space="preserve">4,50</t>
  </si>
  <si>
    <t xml:space="preserve">4,03</t>
  </si>
  <si>
    <t xml:space="preserve">4,11</t>
  </si>
  <si>
    <t xml:space="preserve">3,73</t>
  </si>
  <si>
    <t xml:space="preserve">3,63</t>
  </si>
  <si>
    <t xml:space="preserve">3,30</t>
  </si>
  <si>
    <t xml:space="preserve">3,05</t>
  </si>
  <si>
    <t xml:space="preserve">3,02</t>
  </si>
  <si>
    <t xml:space="preserve">2,70</t>
  </si>
  <si>
    <t xml:space="preserve">2,77</t>
  </si>
  <si>
    <t xml:space="preserve">2,66</t>
  </si>
  <si>
    <t xml:space="preserve">2,57</t>
  </si>
  <si>
    <t xml:space="preserve">2,42</t>
  </si>
  <si>
    <t xml:space="preserve">2,25</t>
  </si>
  <si>
    <t xml:space="preserve">2,49</t>
  </si>
  <si>
    <t xml:space="preserve">2,50</t>
  </si>
  <si>
    <t xml:space="preserve">4,35</t>
  </si>
  <si>
    <t xml:space="preserve">2,08</t>
  </si>
  <si>
    <t xml:space="preserve">1,91</t>
  </si>
  <si>
    <t xml:space="preserve">1,32</t>
  </si>
  <si>
    <t xml:space="preserve">1,21</t>
  </si>
  <si>
    <t xml:space="preserve">0,69</t>
  </si>
  <si>
    <t xml:space="preserve">0,55</t>
  </si>
  <si>
    <t xml:space="preserve">0,51</t>
  </si>
  <si>
    <t xml:space="preserve">0,48</t>
  </si>
  <si>
    <t xml:space="preserve">0,39</t>
  </si>
  <si>
    <t xml:space="preserve">0,36</t>
  </si>
  <si>
    <t xml:space="preserve">0,27</t>
  </si>
  <si>
    <t xml:space="preserve">0,29</t>
  </si>
  <si>
    <t xml:space="preserve">0,26</t>
  </si>
  <si>
    <t xml:space="preserve">0,17</t>
  </si>
  <si>
    <t xml:space="preserve">0,25</t>
  </si>
  <si>
    <t xml:space="preserve">0,21</t>
  </si>
  <si>
    <t xml:space="preserve">0,20</t>
  </si>
  <si>
    <t xml:space="preserve">0,18</t>
  </si>
  <si>
    <t xml:space="preserve">0,16</t>
  </si>
  <si>
    <t xml:space="preserve">0,11</t>
  </si>
  <si>
    <t xml:space="preserve">0,14</t>
  </si>
  <si>
    <t xml:space="preserve">0,08</t>
  </si>
  <si>
    <t xml:space="preserve">0,12</t>
  </si>
  <si>
    <t xml:space="preserve">0,09</t>
  </si>
  <si>
    <t xml:space="preserve">0,10</t>
  </si>
  <si>
    <t xml:space="preserve">0,06</t>
  </si>
  <si>
    <t xml:space="preserve">0,04</t>
  </si>
  <si>
    <t xml:space="preserve">0,05</t>
  </si>
  <si>
    <t xml:space="preserve">0,03</t>
  </si>
  <si>
    <t xml:space="preserve">0,02</t>
  </si>
  <si>
    <t xml:space="preserve">1)  Motorfahrzeugbestand, per 30. September, ohne Kollektivfahrzeuge und Anhänger</t>
  </si>
  <si>
    <t xml:space="preserve">Personenwagen</t>
  </si>
  <si>
    <t xml:space="preserve">Kleinmotor- und
Motorräder</t>
  </si>
  <si>
    <t xml:space="preserve">Motorfahrräder</t>
  </si>
  <si>
    <r>
      <t xml:space="preserve">Fahrräder</t>
    </r>
    <r>
      <rPr>
        <vertAlign val="superscript"/>
      </rPr>
      <t xml:space="preserve">1</t>
    </r>
    <r>
      <t xml:space="preserve"/>
    </r>
  </si>
  <si>
    <t xml:space="preserve">andere Fahrzeuge</t>
  </si>
  <si>
    <r>
      <t xml:space="preserve">Fussgänger/-innen</t>
    </r>
    <r>
      <rPr>
        <vertAlign val="superscript"/>
      </rPr>
      <t xml:space="preserve">2</t>
    </r>
    <r>
      <t xml:space="preserve"/>
    </r>
  </si>
  <si>
    <t xml:space="preserve">1)  inklusive E-Bikes</t>
  </si>
  <si>
    <t xml:space="preserve">2)  inklusive fahrzeugähnliche Geräte (FäG)</t>
  </si>
  <si>
    <t xml:space="preserve">Altersklasse,
in Jahren</t>
  </si>
  <si>
    <t xml:space="preserve">Lenkende und Mitfahrende von ...</t>
  </si>
  <si>
    <r>
      <rPr>
        <b/>
      </rPr>
      <t xml:space="preserve">Fussgänger/-innen</t>
    </r>
    <r>
      <rPr>
        <b/>
        <vertAlign val="superscript"/>
      </rPr>
      <t xml:space="preserve">2</t>
    </r>
    <r>
      <rPr>
        <b/>
      </rPr>
      <t xml:space="preserve"/>
    </r>
  </si>
  <si>
    <t xml:space="preserve">Motorrädern</t>
  </si>
  <si>
    <t xml:space="preserve">Kleinmotorrädern</t>
  </si>
  <si>
    <t xml:space="preserve">Motorfahrrädern</t>
  </si>
  <si>
    <r>
      <t xml:space="preserve">Fahrrädern</t>
    </r>
    <r>
      <rPr>
        <vertAlign val="superscript"/>
      </rPr>
      <t xml:space="preserve">1</t>
    </r>
    <r>
      <t xml:space="preserve"/>
    </r>
  </si>
  <si>
    <t xml:space="preserve">anderen Fahrzeugen</t>
  </si>
  <si>
    <t xml:space="preserve">männlich</t>
  </si>
  <si>
    <t xml:space="preserve">0 - 4</t>
  </si>
  <si>
    <t xml:space="preserve">5 - 9</t>
  </si>
  <si>
    <t xml:space="preserve">10 - 14</t>
  </si>
  <si>
    <t xml:space="preserve">15 - 19</t>
  </si>
  <si>
    <t xml:space="preserve">20 - 24</t>
  </si>
  <si>
    <t xml:space="preserve">25 - 29</t>
  </si>
  <si>
    <t xml:space="preserve">30 - 39</t>
  </si>
  <si>
    <t xml:space="preserve">40 - 49</t>
  </si>
  <si>
    <t xml:space="preserve">50 - 59</t>
  </si>
  <si>
    <t xml:space="preserve">60 - 69</t>
  </si>
  <si>
    <t xml:space="preserve">70 - 79</t>
  </si>
  <si>
    <t xml:space="preserve">80 +</t>
  </si>
  <si>
    <t xml:space="preserve">weiblich</t>
  </si>
  <si>
    <t xml:space="preserve">2)  inklusive fahrzeugähnliche Geräte</t>
  </si>
  <si>
    <r>
      <t xml:space="preserve">UAP-Code</t>
    </r>
    <r>
      <rPr>
        <vertAlign val="superscript"/>
      </rPr>
      <t xml:space="preserve">1</t>
    </r>
    <r>
      <t xml:space="preserve"/>
    </r>
  </si>
  <si>
    <t xml:space="preserve">Fahrzeugart / Fussgänger/-innen</t>
  </si>
  <si>
    <t xml:space="preserve">Leicht-
verletzte</t>
  </si>
  <si>
    <t xml:space="preserve">Erheblich
Verletzte</t>
  </si>
  <si>
    <t xml:space="preserve">Lebensbe-
drohlich
Verletzte</t>
  </si>
  <si>
    <t xml:space="preserve">Getötete</t>
  </si>
  <si>
    <t xml:space="preserve">Personenwagen bis 3.5 t bis 9 Plätze</t>
  </si>
  <si>
    <t xml:space="preserve">Schwerer Personenwagen</t>
  </si>
  <si>
    <t xml:space="preserve">Leichter Motorwagen</t>
  </si>
  <si>
    <t xml:space="preserve">Schwerer Motorwagen</t>
  </si>
  <si>
    <t xml:space="preserve">Gesellschaftswagen</t>
  </si>
  <si>
    <t xml:space="preserve">Kleinbus</t>
  </si>
  <si>
    <t xml:space="preserve">Gelenkbus</t>
  </si>
  <si>
    <t xml:space="preserve">Lieferwagen</t>
  </si>
  <si>
    <t xml:space="preserve">Lastwagen</t>
  </si>
  <si>
    <t xml:space="preserve">Schweres Sattelmotorfahrzeug</t>
  </si>
  <si>
    <t xml:space="preserve">Sattelschlepper</t>
  </si>
  <si>
    <t xml:space="preserve">Traktor</t>
  </si>
  <si>
    <t xml:space="preserve">Landwirtschaftlicher Traktor</t>
  </si>
  <si>
    <t xml:space="preserve">Arbeitsmaschine</t>
  </si>
  <si>
    <t xml:space="preserve">Arbeitskarren</t>
  </si>
  <si>
    <t xml:space="preserve">Landw. Arbeitskarren</t>
  </si>
  <si>
    <t xml:space="preserve">Motorrad</t>
  </si>
  <si>
    <t xml:space="preserve">Kleinmotorrad</t>
  </si>
  <si>
    <t xml:space="preserve">Motorrad-Seitenwagen</t>
  </si>
  <si>
    <t xml:space="preserve">Kleinmotorrad-Dreirad</t>
  </si>
  <si>
    <t xml:space="preserve">Kleinmotorfahrzeug</t>
  </si>
  <si>
    <t xml:space="preserve">Dreirädriges Motorfahrzeug</t>
  </si>
  <si>
    <t xml:space="preserve">Motorkarren</t>
  </si>
  <si>
    <t xml:space="preserve">Landw. Motorkarren</t>
  </si>
  <si>
    <t xml:space="preserve">Landw. Motoreinachser</t>
  </si>
  <si>
    <t xml:space="preserve">Sattel-Sachentransportanhänger</t>
  </si>
  <si>
    <t xml:space="preserve">fahrzeugähnliche Geräte (FäG)</t>
  </si>
  <si>
    <t xml:space="preserve">Fahrrad</t>
  </si>
  <si>
    <t xml:space="preserve">Langsames E-Bike</t>
  </si>
  <si>
    <t xml:space="preserve">Schnelles E-Bike</t>
  </si>
  <si>
    <t xml:space="preserve">Motorfahrrad (ohne E-Bike)</t>
  </si>
  <si>
    <t xml:space="preserve">Linienbus</t>
  </si>
  <si>
    <t xml:space="preserve">Bahn</t>
  </si>
  <si>
    <t xml:space="preserve">andere motorisierte Fahrzeuge</t>
  </si>
  <si>
    <t xml:space="preserve">andere nicht motorisierte Fahrzeuge</t>
  </si>
  <si>
    <t xml:space="preserve">unbekannt</t>
  </si>
  <si>
    <t xml:space="preserve">Fussgänger/-innen</t>
  </si>
  <si>
    <t xml:space="preserve">1) UAP-Code: Unfallaufnahmeprotokoll-Code</t>
  </si>
  <si>
    <t xml:space="preserve">Führerausweis seit …</t>
  </si>
  <si>
    <t xml:space="preserve">Altersklasse, in Jahren</t>
  </si>
  <si>
    <t xml:space="preserve">unter 20</t>
  </si>
  <si>
    <t xml:space="preserve">20−29</t>
  </si>
  <si>
    <t xml:space="preserve">30−39</t>
  </si>
  <si>
    <t xml:space="preserve">40−49</t>
  </si>
  <si>
    <t xml:space="preserve">50−59</t>
  </si>
  <si>
    <t xml:space="preserve">60−69</t>
  </si>
  <si>
    <t xml:space="preserve">70−79</t>
  </si>
  <si>
    <t xml:space="preserve">&lt; 1 Jahr</t>
  </si>
  <si>
    <t xml:space="preserve">1 Jahr</t>
  </si>
  <si>
    <t xml:space="preserve">2 Jahren</t>
  </si>
  <si>
    <t xml:space="preserve">3 Jahren</t>
  </si>
  <si>
    <t xml:space="preserve">4 Jahren</t>
  </si>
  <si>
    <t xml:space="preserve">5 Jahren</t>
  </si>
  <si>
    <t xml:space="preserve">6 − 10 Jahren</t>
  </si>
  <si>
    <t xml:space="preserve">11 − 15 Jahren</t>
  </si>
  <si>
    <t xml:space="preserve">16 und mehr Jahren</t>
  </si>
  <si>
    <t xml:space="preserve">Unfalltyp</t>
  </si>
  <si>
    <t xml:space="preserve">Innerorts</t>
  </si>
  <si>
    <t xml:space="preserve">Ausserorts</t>
  </si>
  <si>
    <r>
      <t xml:space="preserve">Autobahn</t>
    </r>
    <r>
      <rPr>
        <vertAlign val="superscript"/>
      </rPr>
      <t xml:space="preserve">1</t>
    </r>
    <r>
      <t xml:space="preserve"/>
    </r>
  </si>
  <si>
    <t xml:space="preserve">absolut</t>
  </si>
  <si>
    <t xml:space="preserve">in Prozent</t>
  </si>
  <si>
    <t xml:space="preserve">Schleuder- oder Selbstunfall</t>
  </si>
  <si>
    <t xml:space="preserve">Überholunfall, Fahrstreifenwechsel</t>
  </si>
  <si>
    <t xml:space="preserve">Auffahrunfall</t>
  </si>
  <si>
    <t xml:space="preserve">Abbiegeunfall</t>
  </si>
  <si>
    <t xml:space="preserve">Einbiegeunfall</t>
  </si>
  <si>
    <t xml:space="preserve">Überqueren der Fahrbahn</t>
  </si>
  <si>
    <t xml:space="preserve">Frontalkollision</t>
  </si>
  <si>
    <t xml:space="preserve">Parkierunfall</t>
  </si>
  <si>
    <t xml:space="preserve">Fussgängerunfall</t>
  </si>
  <si>
    <t xml:space="preserve">Tierunfall</t>
  </si>
  <si>
    <t xml:space="preserve">Andere</t>
  </si>
  <si>
    <t xml:space="preserve">41,3</t>
  </si>
  <si>
    <t xml:space="preserve">5,8</t>
  </si>
  <si>
    <t xml:space="preserve">15,2</t>
  </si>
  <si>
    <t xml:space="preserve">5,0</t>
  </si>
  <si>
    <t xml:space="preserve">14,7</t>
  </si>
  <si>
    <t xml:space="preserve">4,0</t>
  </si>
  <si>
    <t xml:space="preserve">5,3</t>
  </si>
  <si>
    <t xml:space="preserve">2,6</t>
  </si>
  <si>
    <t xml:space="preserve">5,5</t>
  </si>
  <si>
    <t xml:space="preserve">0,4</t>
  </si>
  <si>
    <t xml:space="preserve">0,0</t>
  </si>
  <si>
    <t xml:space="preserve">34,6</t>
  </si>
  <si>
    <t xml:space="preserve">2,3</t>
  </si>
  <si>
    <t xml:space="preserve">13,0</t>
  </si>
  <si>
    <t xml:space="preserve">5,9</t>
  </si>
  <si>
    <t xml:space="preserve">19,0</t>
  </si>
  <si>
    <t xml:space="preserve">6,0</t>
  </si>
  <si>
    <t xml:space="preserve">4,7</t>
  </si>
  <si>
    <t xml:space="preserve">4,5</t>
  </si>
  <si>
    <t xml:space="preserve">9,6</t>
  </si>
  <si>
    <t xml:space="preserve">0,3</t>
  </si>
  <si>
    <t xml:space="preserve">47,1</t>
  </si>
  <si>
    <t xml:space="preserve">5,2</t>
  </si>
  <si>
    <t xml:space="preserve">12,5</t>
  </si>
  <si>
    <t xml:space="preserve">6,3</t>
  </si>
  <si>
    <t xml:space="preserve">2,5</t>
  </si>
  <si>
    <t xml:space="preserve">9,7</t>
  </si>
  <si>
    <t xml:space="preserve">0,1</t>
  </si>
  <si>
    <t xml:space="preserve">0,6</t>
  </si>
  <si>
    <t xml:space="preserve">0,7</t>
  </si>
  <si>
    <t xml:space="preserve">53,7</t>
  </si>
  <si>
    <t xml:space="preserve">18,5</t>
  </si>
  <si>
    <t xml:space="preserve">26,6</t>
  </si>
  <si>
    <t xml:space="preserve">0,2</t>
  </si>
  <si>
    <t xml:space="preserve">1)  inklusive Autobahnnebenanlagen</t>
  </si>
  <si>
    <t xml:space="preserve">Monat / Wochentag /
Strassenzustand / Witterung</t>
  </si>
  <si>
    <t xml:space="preserve">Sach-
schäden, in
1'000
Franken</t>
  </si>
  <si>
    <t xml:space="preserve">mit
Personen-
schaden</t>
  </si>
  <si>
    <t xml:space="preserve">nur mit
Sach-
schaden</t>
  </si>
  <si>
    <t xml:space="preserve">Schwerverletzte</t>
  </si>
  <si>
    <t xml:space="preserve">lebensbe-
drohl. verl.</t>
  </si>
  <si>
    <t xml:space="preserve">Monat</t>
  </si>
  <si>
    <t xml:space="preserve">Januar</t>
  </si>
  <si>
    <t xml:space="preserve">Februar</t>
  </si>
  <si>
    <t xml:space="preserve">März</t>
  </si>
  <si>
    <t xml:space="preserve">April</t>
  </si>
  <si>
    <t xml:space="preserve">Mai</t>
  </si>
  <si>
    <t xml:space="preserve">Juni</t>
  </si>
  <si>
    <t xml:space="preserve">Juli</t>
  </si>
  <si>
    <t xml:space="preserve">August</t>
  </si>
  <si>
    <t xml:space="preserve">September</t>
  </si>
  <si>
    <t xml:space="preserve">Oktober</t>
  </si>
  <si>
    <t xml:space="preserve">November</t>
  </si>
  <si>
    <t xml:space="preserve">Dezember</t>
  </si>
  <si>
    <t xml:space="preserve">Wochentag</t>
  </si>
  <si>
    <t xml:space="preserve">Montag</t>
  </si>
  <si>
    <t xml:space="preserve">Dienstag</t>
  </si>
  <si>
    <t xml:space="preserve">Mittwoch</t>
  </si>
  <si>
    <t xml:space="preserve">Donnerstag</t>
  </si>
  <si>
    <t xml:space="preserve">Freitag</t>
  </si>
  <si>
    <t xml:space="preserve">Samstag</t>
  </si>
  <si>
    <t xml:space="preserve">Sonntag</t>
  </si>
  <si>
    <t xml:space="preserve">Strassenzustand</t>
  </si>
  <si>
    <t xml:space="preserve">trocken</t>
  </si>
  <si>
    <t xml:space="preserve">feucht</t>
  </si>
  <si>
    <t xml:space="preserve">nass</t>
  </si>
  <si>
    <t xml:space="preserve">Schneebedeckt</t>
  </si>
  <si>
    <t xml:space="preserve">vereist</t>
  </si>
  <si>
    <t xml:space="preserve">andere</t>
  </si>
  <si>
    <t xml:space="preserve">Witterung</t>
  </si>
  <si>
    <t xml:space="preserve">schön</t>
  </si>
  <si>
    <t xml:space="preserve">bedeckt</t>
  </si>
  <si>
    <t xml:space="preserve">Regen</t>
  </si>
  <si>
    <t xml:space="preserve">Schneefall</t>
  </si>
  <si>
    <t xml:space="preserve">vereisender Regen</t>
  </si>
  <si>
    <t xml:space="preserve">Hagel</t>
  </si>
  <si>
    <t xml:space="preserve">Stunde</t>
  </si>
  <si>
    <t xml:space="preserve"> 0 −  1</t>
  </si>
  <si>
    <t xml:space="preserve"> 1 −  2</t>
  </si>
  <si>
    <t xml:space="preserve"> 2 −  3</t>
  </si>
  <si>
    <t xml:space="preserve"> 3 −  4</t>
  </si>
  <si>
    <t xml:space="preserve"> 4 −  5</t>
  </si>
  <si>
    <t xml:space="preserve"> 5 −  6</t>
  </si>
  <si>
    <t xml:space="preserve"> 6 −  7</t>
  </si>
  <si>
    <t xml:space="preserve"> 7 −  8</t>
  </si>
  <si>
    <t xml:space="preserve"> 8 −  9</t>
  </si>
  <si>
    <t xml:space="preserve"> 9 − 10</t>
  </si>
  <si>
    <t xml:space="preserve">10 − 11</t>
  </si>
  <si>
    <t xml:space="preserve">11 − 12</t>
  </si>
  <si>
    <t xml:space="preserve">12 − 13</t>
  </si>
  <si>
    <t xml:space="preserve">13 − 14</t>
  </si>
  <si>
    <t xml:space="preserve">14 − 15</t>
  </si>
  <si>
    <t xml:space="preserve">15 − 16</t>
  </si>
  <si>
    <t xml:space="preserve">16 − 17</t>
  </si>
  <si>
    <t xml:space="preserve">17 − 18</t>
  </si>
  <si>
    <t xml:space="preserve">18 − 19</t>
  </si>
  <si>
    <t xml:space="preserve">19 − 20</t>
  </si>
  <si>
    <t xml:space="preserve">20 − 21</t>
  </si>
  <si>
    <t xml:space="preserve">21 − 22</t>
  </si>
  <si>
    <t xml:space="preserve">22 − 23</t>
  </si>
  <si>
    <t xml:space="preserve">23 − 24</t>
  </si>
  <si>
    <r>
      <t xml:space="preserve">Unfälle, Verunfallte,
Sachschäden</t>
    </r>
    <r>
      <rPr>
        <vertAlign val="superscript"/>
      </rPr>
      <t xml:space="preserve">1</t>
    </r>
    <r>
      <t xml:space="preserve"/>
    </r>
  </si>
  <si>
    <t xml:space="preserve">Unfallstelle</t>
  </si>
  <si>
    <t xml:space="preserve">pro 100
Unfälle</t>
  </si>
  <si>
    <t xml:space="preserve">Gerade</t>
  </si>
  <si>
    <t xml:space="preserve">Kurve</t>
  </si>
  <si>
    <t xml:space="preserve">Verzwei-
gung</t>
  </si>
  <si>
    <t xml:space="preserve">Kreisel</t>
  </si>
  <si>
    <t xml:space="preserve">Platz</t>
  </si>
  <si>
    <t xml:space="preserve">Parkplatz</t>
  </si>
  <si>
    <t xml:space="preserve">Rastplatz</t>
  </si>
  <si>
    <t xml:space="preserve">Sachschäden</t>
  </si>
  <si>
    <t xml:space="preserve">1ʼ394</t>
  </si>
  <si>
    <t xml:space="preserve">16ʼ067</t>
  </si>
  <si>
    <t xml:space="preserve">5ʼ897</t>
  </si>
  <si>
    <t xml:space="preserve">6ʼ569</t>
  </si>
  <si>
    <t xml:space="preserve">2ʼ600</t>
  </si>
  <si>
    <t xml:space="preserve">1ʼ387</t>
  </si>
  <si>
    <t xml:space="preserve">30ʼ237</t>
  </si>
  <si>
    <t xml:space="preserve">0,38</t>
  </si>
  <si>
    <t xml:space="preserve">53,35</t>
  </si>
  <si>
    <t xml:space="preserve">11ʼ629,61</t>
  </si>
  <si>
    <t xml:space="preserve">5ʼ024</t>
  </si>
  <si>
    <t xml:space="preserve">2ʼ276</t>
  </si>
  <si>
    <t xml:space="preserve">4ʼ286</t>
  </si>
  <si>
    <t xml:space="preserve">1ʼ446</t>
  </si>
  <si>
    <t xml:space="preserve">12ʼ797</t>
  </si>
  <si>
    <t xml:space="preserve">0,28</t>
  </si>
  <si>
    <t xml:space="preserve">56,15</t>
  </si>
  <si>
    <t xml:space="preserve">8ʼ849,73</t>
  </si>
  <si>
    <t xml:space="preserve">4ʼ272</t>
  </si>
  <si>
    <t xml:space="preserve">2ʼ506</t>
  </si>
  <si>
    <t xml:space="preserve">2ʼ283</t>
  </si>
  <si>
    <t xml:space="preserve">9ʼ542</t>
  </si>
  <si>
    <t xml:space="preserve">0,42</t>
  </si>
  <si>
    <t xml:space="preserve">59,35</t>
  </si>
  <si>
    <t xml:space="preserve">13ʼ420,31</t>
  </si>
  <si>
    <t xml:space="preserve">Autobahn²</t>
  </si>
  <si>
    <t xml:space="preserve">6ʼ770</t>
  </si>
  <si>
    <t xml:space="preserve">1ʼ115</t>
  </si>
  <si>
    <t xml:space="preserve">7ʼ898</t>
  </si>
  <si>
    <t xml:space="preserve">0,68</t>
  </si>
  <si>
    <t xml:space="preserve">34,54</t>
  </si>
  <si>
    <t xml:space="preserve">17ʼ829,44</t>
  </si>
  <si>
    <t xml:space="preserve">Total (in Prozent)</t>
  </si>
  <si>
    <t xml:space="preserve">53,6</t>
  </si>
  <si>
    <t xml:space="preserve">60,0</t>
  </si>
  <si>
    <t xml:space="preserve">57,5</t>
  </si>
  <si>
    <t xml:space="preserve">53,1</t>
  </si>
  <si>
    <t xml:space="preserve">40,0</t>
  </si>
  <si>
    <t xml:space="preserve">19,5</t>
  </si>
  <si>
    <t xml:space="preserve">19,2</t>
  </si>
  <si>
    <t xml:space="preserve">18,7</t>
  </si>
  <si>
    <t xml:space="preserve">21,7</t>
  </si>
  <si>
    <t xml:space="preserve">6,7</t>
  </si>
  <si>
    <t xml:space="preserve">3,2</t>
  </si>
  <si>
    <t xml:space="preserve">1,0</t>
  </si>
  <si>
    <t xml:space="preserve">0,5</t>
  </si>
  <si>
    <t xml:space="preserve">2,8</t>
  </si>
  <si>
    <t xml:space="preserve">1,4</t>
  </si>
  <si>
    <t xml:space="preserve">1,7</t>
  </si>
  <si>
    <t xml:space="preserve">Innerorts (in Prozent)</t>
  </si>
  <si>
    <t xml:space="preserve">50,1</t>
  </si>
  <si>
    <t xml:space="preserve">55,7</t>
  </si>
  <si>
    <t xml:space="preserve">39,3</t>
  </si>
  <si>
    <t xml:space="preserve">10,4</t>
  </si>
  <si>
    <t xml:space="preserve">8,7</t>
  </si>
  <si>
    <t xml:space="preserve">17,8</t>
  </si>
  <si>
    <t xml:space="preserve">24,8</t>
  </si>
  <si>
    <t xml:space="preserve">22,7</t>
  </si>
  <si>
    <t xml:space="preserve">33,5</t>
  </si>
  <si>
    <t xml:space="preserve">7,8</t>
  </si>
  <si>
    <t xml:space="preserve">4,1</t>
  </si>
  <si>
    <t xml:space="preserve">1,8</t>
  </si>
  <si>
    <t xml:space="preserve">1,5</t>
  </si>
  <si>
    <t xml:space="preserve">1,2</t>
  </si>
  <si>
    <t xml:space="preserve">4,6</t>
  </si>
  <si>
    <t xml:space="preserve">2,1</t>
  </si>
  <si>
    <t xml:space="preserve">3,8</t>
  </si>
  <si>
    <t xml:space="preserve">Ausserorts (in Prozent)</t>
  </si>
  <si>
    <t xml:space="preserve">42,8</t>
  </si>
  <si>
    <t xml:space="preserve">33,3</t>
  </si>
  <si>
    <t xml:space="preserve">49,1</t>
  </si>
  <si>
    <t xml:space="preserve">44,8</t>
  </si>
  <si>
    <t xml:space="preserve">30,5</t>
  </si>
  <si>
    <t xml:space="preserve">27,0</t>
  </si>
  <si>
    <t xml:space="preserve">26,3</t>
  </si>
  <si>
    <t xml:space="preserve">20,0</t>
  </si>
  <si>
    <t xml:space="preserve">18,0</t>
  </si>
  <si>
    <t xml:space="preserve">23,9</t>
  </si>
  <si>
    <t xml:space="preserve">6,2</t>
  </si>
  <si>
    <t xml:space="preserve">Autobahn² (in Prozent)</t>
  </si>
  <si>
    <t xml:space="preserve">16,5</t>
  </si>
  <si>
    <t xml:space="preserve">14,1</t>
  </si>
  <si>
    <t xml:space="preserve">1,1</t>
  </si>
  <si>
    <t xml:space="preserve">2,0</t>
  </si>
  <si>
    <t xml:space="preserve">1)  Sachschäden: Sachschäden in 1'000 Franken bzw. in Franken pro Unfall</t>
  </si>
  <si>
    <t xml:space="preserve">2)  inklusive Autobahnnebenanlagen</t>
  </si>
  <si>
    <r>
      <t xml:space="preserve">Strassenart</t>
    </r>
    <r>
      <rPr>
        <vertAlign val="superscript"/>
      </rPr>
      <t xml:space="preserve">1</t>
    </r>
    <r>
      <t xml:space="preserve"/>
    </r>
  </si>
  <si>
    <t xml:space="preserve">Verletzte Personen</t>
  </si>
  <si>
    <t xml:space="preserve">Getötete Personen</t>
  </si>
  <si>
    <t xml:space="preserve">Sachschäden, in 1'000
Franken</t>
  </si>
  <si>
    <t xml:space="preserve">Autobahnen</t>
  </si>
  <si>
    <t xml:space="preserve">Autostrassen</t>
  </si>
  <si>
    <t xml:space="preserve">Hauptstrassen</t>
  </si>
  <si>
    <t xml:space="preserve">Nebenstrassen</t>
  </si>
  <si>
    <t xml:space="preserve">Andere Strassen</t>
  </si>
  <si>
    <t xml:space="preserve">17,0</t>
  </si>
  <si>
    <t xml:space="preserve">46,9</t>
  </si>
  <si>
    <t xml:space="preserve">29,0</t>
  </si>
  <si>
    <t xml:space="preserve">11,0</t>
  </si>
  <si>
    <t xml:space="preserve">31,3</t>
  </si>
  <si>
    <t xml:space="preserve">30,0</t>
  </si>
  <si>
    <t xml:space="preserve">10,0</t>
  </si>
  <si>
    <t xml:space="preserve">26,1</t>
  </si>
  <si>
    <t xml:space="preserve">21,6</t>
  </si>
  <si>
    <t xml:space="preserve">2,9</t>
  </si>
  <si>
    <t xml:space="preserve">1)  Autobahnen: inklusive Autobahnnebenanlagen</t>
  </si>
  <si>
    <r>
      <t xml:space="preserve">Bezirk</t>
    </r>
    <r>
      <rPr>
        <vertAlign val="superscript"/>
      </rPr>
      <t xml:space="preserve">1,2</t>
    </r>
    <r>
      <t xml:space="preserve"/>
    </r>
  </si>
  <si>
    <t xml:space="preserve">Einwohner
/-innen
per
31.12.2023</t>
  </si>
  <si>
    <t xml:space="preserve">pro 10'000
Einwohner
/-innen</t>
  </si>
  <si>
    <t xml:space="preserve">pro
100'000
Einwohner
/-innen</t>
  </si>
  <si>
    <r>
      <t xml:space="preserve">absolut</t>
    </r>
    <r>
      <rPr>
        <vertAlign val="superscript"/>
      </rPr>
      <t xml:space="preserve">3</t>
    </r>
    <r>
      <t xml:space="preserve"/>
    </r>
  </si>
  <si>
    <t xml:space="preserve">Franken
pro
Einwohner
/-innen</t>
  </si>
  <si>
    <t xml:space="preserve">Aarau</t>
  </si>
  <si>
    <t xml:space="preserve">Baden</t>
  </si>
  <si>
    <t xml:space="preserve">Bremgarten</t>
  </si>
  <si>
    <t xml:space="preserve">Brugg</t>
  </si>
  <si>
    <t xml:space="preserve">Kulm</t>
  </si>
  <si>
    <t xml:space="preserve">Laufenburg</t>
  </si>
  <si>
    <t xml:space="preserve">Lenzburg</t>
  </si>
  <si>
    <t xml:space="preserve">Muri</t>
  </si>
  <si>
    <t xml:space="preserve">Rheinfelden</t>
  </si>
  <si>
    <t xml:space="preserve">Zofingen</t>
  </si>
  <si>
    <t xml:space="preserve">Zurzach</t>
  </si>
  <si>
    <t xml:space="preserve">Kanton Aargau</t>
  </si>
  <si>
    <t xml:space="preserve">34,0</t>
  </si>
  <si>
    <t xml:space="preserve">29,5</t>
  </si>
  <si>
    <t xml:space="preserve">28,2</t>
  </si>
  <si>
    <t xml:space="preserve">26,0</t>
  </si>
  <si>
    <t xml:space="preserve">26,8</t>
  </si>
  <si>
    <t xml:space="preserve">36,0</t>
  </si>
  <si>
    <t xml:space="preserve">22,3</t>
  </si>
  <si>
    <t xml:space="preserve">4,3</t>
  </si>
  <si>
    <t xml:space="preserve">20,2</t>
  </si>
  <si>
    <t xml:space="preserve">16,7</t>
  </si>
  <si>
    <t xml:space="preserve">17,4</t>
  </si>
  <si>
    <t xml:space="preserve">16,2</t>
  </si>
  <si>
    <t xml:space="preserve">13,1</t>
  </si>
  <si>
    <t xml:space="preserve">13,9</t>
  </si>
  <si>
    <t xml:space="preserve">18,1</t>
  </si>
  <si>
    <t xml:space="preserve">19,1</t>
  </si>
  <si>
    <t xml:space="preserve">18,6</t>
  </si>
  <si>
    <t xml:space="preserve">16,3</t>
  </si>
  <si>
    <t xml:space="preserve">30,2</t>
  </si>
  <si>
    <t xml:space="preserve">28,4</t>
  </si>
  <si>
    <t xml:space="preserve">40,1</t>
  </si>
  <si>
    <t xml:space="preserve">29,8</t>
  </si>
  <si>
    <t xml:space="preserve">37,4</t>
  </si>
  <si>
    <t xml:space="preserve">27,2</t>
  </si>
  <si>
    <t xml:space="preserve">41,2</t>
  </si>
  <si>
    <t xml:space="preserve">30,7</t>
  </si>
  <si>
    <t xml:space="preserve">1)  Kanton Aargau: ohne Autobahnen</t>
  </si>
  <si>
    <t xml:space="preserve">2)  Autobahnen: inklusive Autobahnnebenanlagen</t>
  </si>
  <si>
    <t xml:space="preserve">3)  Sachschäden in 1'000 Franken</t>
  </si>
  <si>
    <t xml:space="preserve">Hauptursache</t>
  </si>
  <si>
    <t xml:space="preserve">mit Personenschaden</t>
  </si>
  <si>
    <t xml:space="preserve">... davon
mit
Getöteten</t>
  </si>
  <si>
    <t xml:space="preserve">Zustand der Person</t>
  </si>
  <si>
    <t xml:space="preserve">Zustand der Person Total</t>
  </si>
  <si>
    <t xml:space="preserve">davon ...</t>
  </si>
  <si>
    <t xml:space="preserve">Einwirkung von Alkohol</t>
  </si>
  <si>
    <t xml:space="preserve">Einwirkung von Betäubungsmitteln</t>
  </si>
  <si>
    <t xml:space="preserve">Einwirkung von Arzneimitteln</t>
  </si>
  <si>
    <t xml:space="preserve">Schwächezustand</t>
  </si>
  <si>
    <t xml:space="preserve">Übermüdung, Einschlafen (inkl. Sekundenschlaf)</t>
  </si>
  <si>
    <t xml:space="preserve">Verminderte Sehkraft (keine Brille, usw.)</t>
  </si>
  <si>
    <t xml:space="preserve">Körperliche und geistige Krankheiten</t>
  </si>
  <si>
    <t xml:space="preserve">Selbsttötungsabsicht</t>
  </si>
  <si>
    <t xml:space="preserve">Tod vor Kollision (z.B. Herzversagen)</t>
  </si>
  <si>
    <t xml:space="preserve">Anderer Einfluss aus medizinischer Sicht</t>
  </si>
  <si>
    <t xml:space="preserve">Verhalten der Person</t>
  </si>
  <si>
    <t xml:space="preserve">Verhalten der Person Total</t>
  </si>
  <si>
    <t xml:space="preserve">Geschwindigkeit</t>
  </si>
  <si>
    <t xml:space="preserve">Fahren</t>
  </si>
  <si>
    <t xml:space="preserve">Überholen</t>
  </si>
  <si>
    <t xml:space="preserve">Vortritt</t>
  </si>
  <si>
    <t xml:space="preserve">Lichtsignale</t>
  </si>
  <si>
    <t xml:space="preserve">Signalisation</t>
  </si>
  <si>
    <t xml:space="preserve">Unaufmerksamkeit und Ablenkung</t>
  </si>
  <si>
    <t xml:space="preserve">Bedienung des Fahrzeuges</t>
  </si>
  <si>
    <t xml:space="preserve">Verhalten des (Motor-) Fahrradfahrers</t>
  </si>
  <si>
    <t xml:space="preserve">Verhalten des Fussgängers / FäG-Lenkers</t>
  </si>
  <si>
    <t xml:space="preserve">Fahrzeug</t>
  </si>
  <si>
    <t xml:space="preserve">Fahrzeug Total</t>
  </si>
  <si>
    <t xml:space="preserve">Zustand des Fahrzeuges</t>
  </si>
  <si>
    <t xml:space="preserve">Unterhalt des Fahrzeuges</t>
  </si>
  <si>
    <t xml:space="preserve">Ladung oder Mitfahrende des Fahrzeuges</t>
  </si>
  <si>
    <t xml:space="preserve">Infrastruktur und externer Einfluss</t>
  </si>
  <si>
    <t xml:space="preserve">Infrastruktur und externer Einfluss Total</t>
  </si>
  <si>
    <t xml:space="preserve">Zustand der Infrastruktur</t>
  </si>
  <si>
    <t xml:space="preserve">Äusserer Einfluss</t>
  </si>
  <si>
    <t xml:space="preserve">Einfluss durch Dritte</t>
  </si>
  <si>
    <t xml:space="preserve">Unbekannte Ursache</t>
  </si>
  <si>
    <t xml:space="preserve">Mängel und Einflüsse</t>
  </si>
  <si>
    <t xml:space="preserve">Ursachen¹</t>
  </si>
  <si>
    <t xml:space="preserve">Ursachen bei Unfällen mit …</t>
  </si>
  <si>
    <t xml:space="preserve">Sach-
schäden
allein</t>
  </si>
  <si>
    <t xml:space="preserve">verletzten
Personen</t>
  </si>
  <si>
    <t xml:space="preserve">getöteten
Personen</t>
  </si>
  <si>
    <t xml:space="preserve">Ursachen</t>
  </si>
  <si>
    <t xml:space="preserve">1)  Pro Objekt (an einem Unfall beteiligte Fahrzeuge oder Fussgänger/-in) sind maximal 3 Ursachen/Mängel möglich. Deshalb ist die Zahl der Unfallursachen grösser als diejenige der Unfälle.</t>
  </si>
  <si>
    <t xml:space="preserve">getöteten Personen</t>
  </si>
  <si>
    <t xml:space="preserve">verletzten Personen</t>
  </si>
  <si>
    <t xml:space="preserve">Haupt-
strasse</t>
  </si>
  <si>
    <t xml:space="preserve">Neben-
strasse</t>
  </si>
  <si>
    <t xml:space="preserve">Verminderte Sehkraft</t>
  </si>
  <si>
    <t xml:space="preserve">Missachten der Lichtsignale</t>
  </si>
  <si>
    <t xml:space="preserve">Mangelhafte Bedienung des Fahrzeuges</t>
  </si>
  <si>
    <t xml:space="preserve">2)  inklusive Autostrassen und Autobahnnebenanlagen</t>
  </si>
  <si>
    <t xml:space="preserve">Schleuder-
oder Selbst-
unfall</t>
  </si>
  <si>
    <t xml:space="preserve">Überhol-
unfall / Fahr-
streifen-
wechsel</t>
  </si>
  <si>
    <t xml:space="preserve">Auffahr-
unfall</t>
  </si>
  <si>
    <t xml:space="preserve">Abbiege-
unfall</t>
  </si>
  <si>
    <t xml:space="preserve">Einbiege-
unfall</t>
  </si>
  <si>
    <t xml:space="preserve">Über-
queren der
Fahrbahn</t>
  </si>
  <si>
    <t xml:space="preserve">Frontal-
kollision</t>
  </si>
  <si>
    <t xml:space="preserve">Parkier-
unfall</t>
  </si>
  <si>
    <t xml:space="preserve">Fuss-
gänger-
unfall</t>
  </si>
  <si>
    <t xml:space="preserve">Übermüdung, Einschlafen</t>
  </si>
  <si>
    <t xml:space="preserve">Ursache unbekannt</t>
  </si>
  <si>
    <t xml:space="preserve">Total Ursachen</t>
  </si>
  <si>
    <r>
      <t xml:space="preserve">Unfallstelle</t>
    </r>
    <r>
      <rPr>
        <vertAlign val="superscript"/>
      </rPr>
      <t xml:space="preserve">1</t>
    </r>
    <r>
      <t xml:space="preserve"/>
    </r>
  </si>
  <si>
    <t xml:space="preserve">Unfälle mit …</t>
  </si>
  <si>
    <t xml:space="preserve">nur Sachschaden</t>
  </si>
  <si>
    <t xml:space="preserve">Autobahn</t>
  </si>
  <si>
    <t xml:space="preserve">44,4</t>
  </si>
  <si>
    <t xml:space="preserve">22,2</t>
  </si>
  <si>
    <t xml:space="preserve">28,6</t>
  </si>
  <si>
    <t xml:space="preserve">9,1</t>
  </si>
  <si>
    <t xml:space="preserve">50,2</t>
  </si>
  <si>
    <t xml:space="preserve">23,5</t>
  </si>
  <si>
    <t xml:space="preserve">55,6</t>
  </si>
  <si>
    <t xml:space="preserve">27,3</t>
  </si>
  <si>
    <t xml:space="preserve">1)  Autobahn: inklusive Autobahnnebenanlagen</t>
  </si>
  <si>
    <t xml:space="preserve">Lenkende</t>
  </si>
  <si>
    <t xml:space="preserve">Mitfahrende</t>
  </si>
  <si>
    <t xml:space="preserve">1ʼ075</t>
  </si>
  <si>
    <t xml:space="preserve">33,8</t>
  </si>
  <si>
    <t xml:space="preserve">50,0</t>
  </si>
  <si>
    <t xml:space="preserve">32,5</t>
  </si>
  <si>
    <t xml:space="preserve">23,1</t>
  </si>
  <si>
    <t xml:space="preserve">95,4</t>
  </si>
  <si>
    <t xml:space="preserve">58,5</t>
  </si>
  <si>
    <t xml:space="preserve">1)  Autobahn: inklusive Autobahnnebenanlage</t>
  </si>
  <si>
    <t xml:space="preserve">nur Sachschäden</t>
  </si>
  <si>
    <t xml:space="preserve">11,1</t>
  </si>
  <si>
    <t xml:space="preserve">49,0</t>
  </si>
  <si>
    <t xml:space="preserve">33,6</t>
  </si>
  <si>
    <t xml:space="preserve">7,9</t>
  </si>
  <si>
    <t xml:space="preserve">45,1</t>
  </si>
  <si>
    <t xml:space="preserve">25,2</t>
  </si>
  <si>
    <t xml:space="preserve">1)  Autobahnen: inklusive Autobahnnebenanlage</t>
  </si>
  <si>
    <r>
      <t xml:space="preserve">Stassenart</t>
    </r>
    <r>
      <rPr>
        <vertAlign val="superscript"/>
      </rPr>
      <t xml:space="preserve">1</t>
    </r>
    <r>
      <t xml:space="preserve"/>
    </r>
  </si>
  <si>
    <t xml:space="preserve">32,2</t>
  </si>
  <si>
    <t xml:space="preserve">7,5</t>
  </si>
  <si>
    <t xml:space="preserve">4,4</t>
  </si>
  <si>
    <t xml:space="preserve">53,3</t>
  </si>
  <si>
    <t xml:space="preserve">13,2</t>
  </si>
  <si>
    <t xml:space="preserve">Gemeinde-
nummer</t>
  </si>
  <si>
    <t xml:space="preserve">Gemeinde</t>
  </si>
  <si>
    <t xml:space="preserve">Sach-
schäden,
in 1'000
Franken</t>
  </si>
  <si>
    <t xml:space="preserve">Leichtver-
letzten</t>
  </si>
  <si>
    <t xml:space="preserve">Schwerverletzten</t>
  </si>
  <si>
    <t xml:space="preserve">Toten</t>
  </si>
  <si>
    <t xml:space="preserve">nur Sach-
schäden</t>
  </si>
  <si>
    <t xml:space="preserve">Insgesamt</t>
  </si>
  <si>
    <t xml:space="preserve">… davon Fussgänger/-innen</t>
  </si>
  <si>
    <t xml:space="preserve">Bezirk Aarau</t>
  </si>
  <si>
    <t xml:space="preserve">Biberstein</t>
  </si>
  <si>
    <t xml:space="preserve">Buchs (AG)</t>
  </si>
  <si>
    <t xml:space="preserve">Densbüren</t>
  </si>
  <si>
    <t xml:space="preserve">Erlinsbach (AG)</t>
  </si>
  <si>
    <t xml:space="preserve">Gränichen</t>
  </si>
  <si>
    <t xml:space="preserve">Hirschthal</t>
  </si>
  <si>
    <t xml:space="preserve">Küttigen</t>
  </si>
  <si>
    <t xml:space="preserve">Muhen</t>
  </si>
  <si>
    <t xml:space="preserve">Oberentfelden</t>
  </si>
  <si>
    <t xml:space="preserve">Suhr</t>
  </si>
  <si>
    <t xml:space="preserve">Unterentfelden</t>
  </si>
  <si>
    <t xml:space="preserve">Bezirk Baden</t>
  </si>
  <si>
    <t xml:space="preserve">Bellikon</t>
  </si>
  <si>
    <t xml:space="preserve">Bergdietikon</t>
  </si>
  <si>
    <t xml:space="preserve">Birmenstorf (AG)</t>
  </si>
  <si>
    <t xml:space="preserve">Ehrendingen</t>
  </si>
  <si>
    <t xml:space="preserve">Ennetbaden</t>
  </si>
  <si>
    <t xml:space="preserve">Fislisbach</t>
  </si>
  <si>
    <t xml:space="preserve">Freienwil</t>
  </si>
  <si>
    <t xml:space="preserve">Gebenstorf</t>
  </si>
  <si>
    <t xml:space="preserve">Killwangen</t>
  </si>
  <si>
    <t xml:space="preserve">Künten</t>
  </si>
  <si>
    <t xml:space="preserve">Mägenwil</t>
  </si>
  <si>
    <t xml:space="preserve">Mellingen</t>
  </si>
  <si>
    <t xml:space="preserve">Neuenhof</t>
  </si>
  <si>
    <t xml:space="preserve">Niederrohrdorf</t>
  </si>
  <si>
    <t xml:space="preserve">Oberrohrdorf</t>
  </si>
  <si>
    <t xml:space="preserve">Obersiggenthal</t>
  </si>
  <si>
    <t xml:space="preserve">Remetschwil</t>
  </si>
  <si>
    <t xml:space="preserve">Spreitenbach</t>
  </si>
  <si>
    <t xml:space="preserve">Stetten (AG)</t>
  </si>
  <si>
    <t xml:space="preserve">Turgi</t>
  </si>
  <si>
    <t xml:space="preserve">Untersiggenthal</t>
  </si>
  <si>
    <t xml:space="preserve">Wettingen</t>
  </si>
  <si>
    <t xml:space="preserve">Wohlenschwil</t>
  </si>
  <si>
    <t xml:space="preserve">Würenlingen</t>
  </si>
  <si>
    <t xml:space="preserve">Würenlos</t>
  </si>
  <si>
    <t xml:space="preserve">Bezirk Bremgarten</t>
  </si>
  <si>
    <t xml:space="preserve">Arni (AG)</t>
  </si>
  <si>
    <t xml:space="preserve">Berikon</t>
  </si>
  <si>
    <t xml:space="preserve">Bremgarten (AG)</t>
  </si>
  <si>
    <t xml:space="preserve">Büttikon</t>
  </si>
  <si>
    <t xml:space="preserve">Dottikon</t>
  </si>
  <si>
    <t xml:space="preserve">Eggenwil</t>
  </si>
  <si>
    <t xml:space="preserve">Fischbach-Göslikon</t>
  </si>
  <si>
    <t xml:space="preserve">Hägglingen</t>
  </si>
  <si>
    <t xml:space="preserve">Islisberg</t>
  </si>
  <si>
    <t xml:space="preserve">Jonen</t>
  </si>
  <si>
    <t xml:space="preserve">Niederwil (AG)</t>
  </si>
  <si>
    <t xml:space="preserve">Oberlunkhofen</t>
  </si>
  <si>
    <t xml:space="preserve">Oberwil-Lieli</t>
  </si>
  <si>
    <t xml:space="preserve">Rudolfstetten-Friedlisberg</t>
  </si>
  <si>
    <t xml:space="preserve">Sarmenstorf</t>
  </si>
  <si>
    <t xml:space="preserve">Tägerig</t>
  </si>
  <si>
    <t xml:space="preserve">Uezwil</t>
  </si>
  <si>
    <t xml:space="preserve">Unterlunkhofen</t>
  </si>
  <si>
    <t xml:space="preserve">Villmergen</t>
  </si>
  <si>
    <t xml:space="preserve">Widen</t>
  </si>
  <si>
    <t xml:space="preserve">Wohlen (AG)</t>
  </si>
  <si>
    <t xml:space="preserve">Zufikon</t>
  </si>
  <si>
    <t xml:space="preserve">Bezirk Brugg</t>
  </si>
  <si>
    <t xml:space="preserve">Auenstein</t>
  </si>
  <si>
    <t xml:space="preserve">Birr</t>
  </si>
  <si>
    <t xml:space="preserve">Birrhard</t>
  </si>
  <si>
    <t xml:space="preserve">Bözberg</t>
  </si>
  <si>
    <t xml:space="preserve">Habsburg</t>
  </si>
  <si>
    <t xml:space="preserve">Hausen (AG)</t>
  </si>
  <si>
    <t xml:space="preserve">Lupfig</t>
  </si>
  <si>
    <t xml:space="preserve">Mandach</t>
  </si>
  <si>
    <t xml:space="preserve">Mönthal</t>
  </si>
  <si>
    <t xml:space="preserve">Mülligen</t>
  </si>
  <si>
    <t xml:space="preserve">Remigen</t>
  </si>
  <si>
    <t xml:space="preserve">Riniken</t>
  </si>
  <si>
    <t xml:space="preserve">Rüfenach</t>
  </si>
  <si>
    <t xml:space="preserve">Schinznach</t>
  </si>
  <si>
    <t xml:space="preserve">Thalheim (AG)</t>
  </si>
  <si>
    <t xml:space="preserve">Veltheim (AG)</t>
  </si>
  <si>
    <t xml:space="preserve">Villigen</t>
  </si>
  <si>
    <t xml:space="preserve">Villnachern</t>
  </si>
  <si>
    <t xml:space="preserve">Windisch</t>
  </si>
  <si>
    <t xml:space="preserve">Bezirk Kulm</t>
  </si>
  <si>
    <t xml:space="preserve">Beinwil am See</t>
  </si>
  <si>
    <t xml:space="preserve">Birrwil</t>
  </si>
  <si>
    <t xml:space="preserve">Dürrenäsch</t>
  </si>
  <si>
    <t xml:space="preserve">Gontenschwil</t>
  </si>
  <si>
    <t xml:space="preserve">Holziken</t>
  </si>
  <si>
    <t xml:space="preserve">Leimbach (AG)</t>
  </si>
  <si>
    <t xml:space="preserve">Leutwil</t>
  </si>
  <si>
    <t xml:space="preserve">Menziken</t>
  </si>
  <si>
    <t xml:space="preserve">Oberkulm</t>
  </si>
  <si>
    <t xml:space="preserve">Reinach (AG)</t>
  </si>
  <si>
    <t xml:space="preserve">Schlossrued</t>
  </si>
  <si>
    <t xml:space="preserve">Schmiedrued</t>
  </si>
  <si>
    <t xml:space="preserve">Schöftland</t>
  </si>
  <si>
    <t xml:space="preserve">Teufenthal (AG)</t>
  </si>
  <si>
    <t xml:space="preserve">Unterkulm</t>
  </si>
  <si>
    <t xml:space="preserve">Zetzwil</t>
  </si>
  <si>
    <t xml:space="preserve">Bezirk Laufenburg</t>
  </si>
  <si>
    <t xml:space="preserve">Böztal</t>
  </si>
  <si>
    <t xml:space="preserve">Eiken</t>
  </si>
  <si>
    <t xml:space="preserve">Frick</t>
  </si>
  <si>
    <t xml:space="preserve">Gansingen</t>
  </si>
  <si>
    <t xml:space="preserve">Gipf-Oberfrick</t>
  </si>
  <si>
    <t xml:space="preserve">Herznach-Ueken</t>
  </si>
  <si>
    <t xml:space="preserve">Kaisten</t>
  </si>
  <si>
    <t xml:space="preserve">Mettauertal</t>
  </si>
  <si>
    <t xml:space="preserve">Münchwilen (AG)</t>
  </si>
  <si>
    <t xml:space="preserve">Oberhof</t>
  </si>
  <si>
    <t xml:space="preserve">Oeschgen</t>
  </si>
  <si>
    <t xml:space="preserve">Schwaderloch</t>
  </si>
  <si>
    <t xml:space="preserve">Sisseln</t>
  </si>
  <si>
    <t xml:space="preserve">Wittnau</t>
  </si>
  <si>
    <t xml:space="preserve">Wölflinswil</t>
  </si>
  <si>
    <t xml:space="preserve">Zeihen</t>
  </si>
  <si>
    <t xml:space="preserve">Bezirk Lenzburg</t>
  </si>
  <si>
    <t xml:space="preserve">Ammerswil</t>
  </si>
  <si>
    <t xml:space="preserve">Boniswil</t>
  </si>
  <si>
    <t xml:space="preserve">Brunegg</t>
  </si>
  <si>
    <t xml:space="preserve">Dintikon</t>
  </si>
  <si>
    <t xml:space="preserve">Egliswil</t>
  </si>
  <si>
    <t xml:space="preserve">Fahrwangen</t>
  </si>
  <si>
    <t xml:space="preserve">Hallwil</t>
  </si>
  <si>
    <t xml:space="preserve">Hendschiken</t>
  </si>
  <si>
    <t xml:space="preserve">Holderbank (AG)</t>
  </si>
  <si>
    <t xml:space="preserve">Hunzenschwil</t>
  </si>
  <si>
    <t xml:space="preserve">Meisterschwanden</t>
  </si>
  <si>
    <t xml:space="preserve">Möriken-Wildegg</t>
  </si>
  <si>
    <t xml:space="preserve">Niederlenz</t>
  </si>
  <si>
    <t xml:space="preserve">Othmarsingen</t>
  </si>
  <si>
    <t xml:space="preserve">Rupperswil</t>
  </si>
  <si>
    <t xml:space="preserve">Schafisheim</t>
  </si>
  <si>
    <t xml:space="preserve">Seengen</t>
  </si>
  <si>
    <t xml:space="preserve">Seon</t>
  </si>
  <si>
    <t xml:space="preserve">Staufen</t>
  </si>
  <si>
    <t xml:space="preserve">Bezirk Muri</t>
  </si>
  <si>
    <t xml:space="preserve">Abtwil</t>
  </si>
  <si>
    <t xml:space="preserve">Aristau</t>
  </si>
  <si>
    <t xml:space="preserve">Auw</t>
  </si>
  <si>
    <t xml:space="preserve">Beinwil (Freiamt)</t>
  </si>
  <si>
    <t xml:space="preserve">Besenbüren</t>
  </si>
  <si>
    <t xml:space="preserve">Bettwil</t>
  </si>
  <si>
    <t xml:space="preserve">Boswil</t>
  </si>
  <si>
    <t xml:space="preserve">Bünzen</t>
  </si>
  <si>
    <t xml:space="preserve">Buttwil</t>
  </si>
  <si>
    <t xml:space="preserve">Dietwil</t>
  </si>
  <si>
    <t xml:space="preserve">Geltwil</t>
  </si>
  <si>
    <t xml:space="preserve">Kallern</t>
  </si>
  <si>
    <t xml:space="preserve">Merenschwand</t>
  </si>
  <si>
    <t xml:space="preserve">Mühlau</t>
  </si>
  <si>
    <t xml:space="preserve">Muri (AG)</t>
  </si>
  <si>
    <t xml:space="preserve">Oberrüti</t>
  </si>
  <si>
    <t xml:space="preserve">Rottenschwil</t>
  </si>
  <si>
    <t xml:space="preserve">Sins</t>
  </si>
  <si>
    <t xml:space="preserve">Waltenschwil</t>
  </si>
  <si>
    <t xml:space="preserve">Bezirk Rheinfelden</t>
  </si>
  <si>
    <t xml:space="preserve">Hellikon</t>
  </si>
  <si>
    <t xml:space="preserve">Kaiseraugst</t>
  </si>
  <si>
    <t xml:space="preserve">Magden</t>
  </si>
  <si>
    <t xml:space="preserve">Möhlin</t>
  </si>
  <si>
    <t xml:space="preserve">Mumpf</t>
  </si>
  <si>
    <t xml:space="preserve">Obermumpf</t>
  </si>
  <si>
    <t xml:space="preserve">Olsberg</t>
  </si>
  <si>
    <t xml:space="preserve">Schupfart</t>
  </si>
  <si>
    <t xml:space="preserve">Stein (AG)</t>
  </si>
  <si>
    <t xml:space="preserve">Wallbach</t>
  </si>
  <si>
    <t xml:space="preserve">Wegenstetten</t>
  </si>
  <si>
    <t xml:space="preserve">Zeiningen</t>
  </si>
  <si>
    <t xml:space="preserve">Zuzgen</t>
  </si>
  <si>
    <t xml:space="preserve">Bezirk Zofingen</t>
  </si>
  <si>
    <t xml:space="preserve">Aarburg</t>
  </si>
  <si>
    <t xml:space="preserve">Bottenwil</t>
  </si>
  <si>
    <t xml:space="preserve">Brittnau</t>
  </si>
  <si>
    <t xml:space="preserve">Kirchleerau</t>
  </si>
  <si>
    <t xml:space="preserve">Kölliken</t>
  </si>
  <si>
    <t xml:space="preserve">Moosleerau</t>
  </si>
  <si>
    <t xml:space="preserve">Murgenthal</t>
  </si>
  <si>
    <t xml:space="preserve">Oftringen</t>
  </si>
  <si>
    <t xml:space="preserve">Reitnau</t>
  </si>
  <si>
    <t xml:space="preserve">Rothrist</t>
  </si>
  <si>
    <t xml:space="preserve">Safenwil</t>
  </si>
  <si>
    <t xml:space="preserve">Staffelbach</t>
  </si>
  <si>
    <t xml:space="preserve">Strengelbach</t>
  </si>
  <si>
    <t xml:space="preserve">Uerkheim</t>
  </si>
  <si>
    <t xml:space="preserve">Vordemwald</t>
  </si>
  <si>
    <t xml:space="preserve">Wiliberg</t>
  </si>
  <si>
    <t xml:space="preserve">Bezirk Zurzach</t>
  </si>
  <si>
    <t xml:space="preserve">Böttstein</t>
  </si>
  <si>
    <t xml:space="preserve">Döttingen</t>
  </si>
  <si>
    <t xml:space="preserve">Endingen</t>
  </si>
  <si>
    <t xml:space="preserve">Fisibach</t>
  </si>
  <si>
    <t xml:space="preserve">Full-Reuenthal</t>
  </si>
  <si>
    <t xml:space="preserve">Klingnau</t>
  </si>
  <si>
    <t xml:space="preserve">Koblenz</t>
  </si>
  <si>
    <t xml:space="preserve">Leibstadt</t>
  </si>
  <si>
    <t xml:space="preserve">Lengnau (AG)</t>
  </si>
  <si>
    <t xml:space="preserve">Leuggern</t>
  </si>
  <si>
    <t xml:space="preserve">Mellikon</t>
  </si>
  <si>
    <t xml:space="preserve">Schneisingen</t>
  </si>
  <si>
    <t xml:space="preserve">Siglistorf</t>
  </si>
  <si>
    <t xml:space="preserve">Tegerfelden</t>
  </si>
  <si>
    <t xml:space="preserve">Kantons-
nummer</t>
  </si>
  <si>
    <t xml:space="preserve">Kanton</t>
  </si>
  <si>
    <t xml:space="preserve">Lenkende und
Mitfahrende </t>
  </si>
  <si>
    <r>
      <t xml:space="preserve">Fussgänger/-innen</t>
    </r>
    <r>
      <rPr>
        <vertAlign val="superscript"/>
      </rPr>
      <t xml:space="preserve">1</t>
    </r>
    <r>
      <t xml:space="preserve"/>
    </r>
  </si>
  <si>
    <t xml:space="preserve">Zürich</t>
  </si>
  <si>
    <t xml:space="preserve">Bern</t>
  </si>
  <si>
    <t xml:space="preserve">Luzern</t>
  </si>
  <si>
    <t xml:space="preserve">Uri</t>
  </si>
  <si>
    <t xml:space="preserve">Schwyz</t>
  </si>
  <si>
    <t xml:space="preserve">Obwalden</t>
  </si>
  <si>
    <t xml:space="preserve">Nidwalden</t>
  </si>
  <si>
    <t xml:space="preserve">Glarus</t>
  </si>
  <si>
    <t xml:space="preserve">Zug</t>
  </si>
  <si>
    <t xml:space="preserve">Freiburg</t>
  </si>
  <si>
    <t xml:space="preserve">Solothurn</t>
  </si>
  <si>
    <t xml:space="preserve">Basel-Stadt</t>
  </si>
  <si>
    <t xml:space="preserve">Basel-Landschaft</t>
  </si>
  <si>
    <t xml:space="preserve">Schaffhausen</t>
  </si>
  <si>
    <t xml:space="preserve">Appenzell A.Rh.</t>
  </si>
  <si>
    <t xml:space="preserve">Appenzell I.Rh.</t>
  </si>
  <si>
    <t xml:space="preserve">St.Gallen</t>
  </si>
  <si>
    <t xml:space="preserve">Graubünden</t>
  </si>
  <si>
    <t xml:space="preserve">Aargau</t>
  </si>
  <si>
    <t xml:space="preserve">Thurgau</t>
  </si>
  <si>
    <t xml:space="preserve">Tessin</t>
  </si>
  <si>
    <t xml:space="preserve">Waadt</t>
  </si>
  <si>
    <t xml:space="preserve">Wallis</t>
  </si>
  <si>
    <t xml:space="preserve">Neuenburg</t>
  </si>
  <si>
    <t xml:space="preserve">Genf</t>
  </si>
  <si>
    <t xml:space="preserve">Jura</t>
  </si>
  <si>
    <t xml:space="preserve">Schweiz</t>
  </si>
  <si>
    <t xml:space="preserve">1)  inklusive fahrzeugähnliche Geräte</t>
  </si>
  <si>
    <t xml:space="preserve">Definitionen</t>
  </si>
  <si>
    <t xml:space="preserve">Ein Strassenverkehrsunfall ist ein unvorhergesehenes Ereignis auf einer öffentlichen Verkehrsfläche im Sinne des Strassenverkehrsrechts, das in ursächlichem Zusammenhang mit dem Strassenverkehr und seinen Gefahren steht, das einen Sachschaden und / oder Personenschaden zur Folge hat und an dem mindestens ein Fahrzeug oder ein fahrzeugähnliches Gerät beteiligt ist. Planmässiges Handeln (z.B. Suizid- oder Tötungsabsicht) aller Beteiligten ist dabei ausgeschlossen.</t>
  </si>
  <si>
    <t xml:space="preserve">Unterschieden wird zwischen:
        – Unfälle mit Getöteten
        – Unfälle mit Schwerverletzten
        – Unfälle mit Leichtverletzten
        – Unfälle nur mit Sachschaden</t>
  </si>
  <si>
    <t xml:space="preserve">Bei Unfällen mit Schwerverletzten wird seit 2015 zusätzlich unterschieden zwischen:
        – Unfälle mit erheblich Verletzten
        – Unfälle mit lebensbedrohlich Verletzten</t>
  </si>
  <si>
    <r>
      <t xml:space="preserve"/>
    </r>
    <r>
      <rPr>
        <b/>
      </rPr>
      <t xml:space="preserve">Getötete</t>
    </r>
    <r>
      <t xml:space="preserve"/>
    </r>
  </si>
  <si>
    <t xml:space="preserve">Als getötet sind Personen anzuführen, die an der Unfallstelle ihr Leben verloren oder innerhalb von 30 Tagen nach der Kollision an den Unfallfolgen starben. Für die Statistik gelten aber nur das Unfalldatum und die Unfallzeit.</t>
  </si>
  <si>
    <r>
      <t xml:space="preserve"/>
    </r>
    <r>
      <rPr>
        <b/>
      </rPr>
      <t xml:space="preserve">lebensbedrohlich Verletzte</t>
    </r>
    <r>
      <t xml:space="preserve"/>
    </r>
  </si>
  <si>
    <t xml:space="preserve">Als lebensbedrohlich verletzt gelten Personen, die lebensbedrohliche Verletzungen aufweisen, die erhebliche Beeinträchtigungen der Vitalfunktionen betreffen und die eine Überwachung von mind. 24 Stunden im Spital (Intensivstation) bedingen.</t>
  </si>
  <si>
    <r>
      <t xml:space="preserve"/>
    </r>
    <r>
      <rPr>
        <b/>
      </rPr>
      <t xml:space="preserve">erheblich Verletzte</t>
    </r>
    <r>
      <t xml:space="preserve"/>
    </r>
  </si>
  <si>
    <t xml:space="preserve">Als erheblich gelten Verletzungen mit schweren, sichtbaren Beeinträchtigungen, die eine normale Aktivität beeinträchtigen und eine stationäre ärzliche Versorgung bedingen.</t>
  </si>
  <si>
    <r>
      <t xml:space="preserve"/>
    </r>
    <r>
      <rPr>
        <b/>
      </rPr>
      <t xml:space="preserve">Leichtverletzte</t>
    </r>
    <r>
      <t xml:space="preserve"/>
    </r>
  </si>
  <si>
    <t xml:space="preserve">Zu den leichten Verletzungen werden geringe Beeinträchtigungen gezählt, z.B. oberflächliche Hautverletzungen ohne nennenswerten Blutverlust, leichte Einschränkungen der Bewegungen, die aber das Verlassen der Unfallstelle aus eigener Kraft erlauben, eventuelle ambulante Behandlung im Spital oder durch den Arzt.</t>
  </si>
  <si>
    <t xml:space="preserve">
</t>
  </si>
  <si>
    <t xml:space="preserve">Begriffe</t>
  </si>
  <si>
    <t xml:space="preserve">Siehe Instruktionen zum Ausfüllen des Unfallaufnahmeprotokolls UAP, Anhänge 1 und 2, unter www.unfalldaten.ch &gt; Grundlagen &gt; Unfallerfassung.</t>
  </si>
  <si>
    <r>
      <t xml:space="preserve"/>
    </r>
    <r>
      <rPr>
        <b/>
      </rPr>
      <t xml:space="preserve">Alter</t>
    </r>
    <r>
      <t xml:space="preserve"/>
    </r>
  </si>
  <si>
    <t xml:space="preserve">Alter der beteiligten Person zum Zeitpunkt des Unfalls; massgebend sind das Geburtsdatum und das Unfalldatum.
Beispiel: Altersangabe / Bezugsgrösse '20 – 24' umfasst Personen ab dem 20. Geburtstag bis zum vollendeten 24. Lebensjahr.</t>
  </si>
  <si>
    <r>
      <t xml:space="preserve"/>
    </r>
    <r>
      <rPr>
        <b/>
      </rPr>
      <t xml:space="preserve">Beteiligte</t>
    </r>
    <r>
      <t xml:space="preserve"/>
    </r>
  </si>
  <si>
    <t xml:space="preserve">Alle an einem Unfall beteiligten Personen, verletzt oder unverletzt (ausgenommen sind unverletzte Mitfahrerinnen und Mitfahrer in Cars oder öffentlichen Verkehrsmitteln).</t>
  </si>
  <si>
    <r>
      <t xml:space="preserve"/>
    </r>
    <r>
      <rPr>
        <b/>
      </rPr>
      <t xml:space="preserve">Fahrzeugarten</t>
    </r>
    <r>
      <t xml:space="preserve"/>
    </r>
  </si>
  <si>
    <t xml:space="preserve">Siehe Instruktionen zum Ausfüllen des Unfallaufnahmeprotokolls UAP, unter www.unfalldaten.ch &gt; Grundlagen &gt; Unfallerfassung. Rechtliche Grundlage: Verordnung über die technischen Anforderungen an Strassenfahrzeugen (VTS) vom 19. Juni 1995 (Stand am 1. Januar 2022).</t>
  </si>
  <si>
    <r>
      <t xml:space="preserve"/>
    </r>
    <r>
      <rPr>
        <b/>
      </rPr>
      <t xml:space="preserve">Kinder</t>
    </r>
    <r>
      <t xml:space="preserve"/>
    </r>
  </si>
  <si>
    <t xml:space="preserve">Verkehrsteilnehmende bis zum vollendeten 15. Altersjahr.</t>
  </si>
  <si>
    <r>
      <t xml:space="preserve"/>
    </r>
    <r>
      <rPr>
        <b/>
      </rPr>
      <t xml:space="preserve">Mutmasslicher Unfallverursacher</t>
    </r>
    <r>
      <t xml:space="preserve"/>
    </r>
  </si>
  <si>
    <t xml:space="preserve">Beteiligtes Objekt, dem eine Ursache zugewiesen wird.</t>
  </si>
  <si>
    <r>
      <t xml:space="preserve"/>
    </r>
    <r>
      <rPr>
        <b/>
      </rPr>
      <t xml:space="preserve">Objekte</t>
    </r>
    <r>
      <t xml:space="preserve"/>
    </r>
  </si>
  <si>
    <t xml:space="preserve">Alle an einem Unfall beteiligten Fahrzeuge inkl. Fussgängerinnen und Fussgänger.</t>
  </si>
  <si>
    <r>
      <t xml:space="preserve"/>
    </r>
    <r>
      <rPr>
        <b/>
      </rPr>
      <t xml:space="preserve">Verunfallte</t>
    </r>
    <r>
      <t xml:space="preserve"/>
    </r>
  </si>
  <si>
    <t xml:space="preserve">Beteiligte Personen, die verletzt oder getötet wurden (Definitionen siehe oben).</t>
  </si>
  <si>
    <r>
      <t xml:space="preserve"/>
    </r>
    <r>
      <rPr>
        <b/>
      </rPr>
      <t xml:space="preserve">Unfalltyp</t>
    </r>
    <r>
      <t xml:space="preserve"/>
    </r>
  </si>
  <si>
    <t xml:space="preserve">Verkehrsvorgang bzw. Konfliktsituation, welche(r) massgebend für die Entstehung des Unfalls war.</t>
  </si>
  <si>
    <r>
      <t xml:space="preserve"/>
    </r>
    <r>
      <rPr>
        <b/>
      </rPr>
      <t xml:space="preserve">Unfallursachen</t>
    </r>
    <r>
      <t xml:space="preserve"/>
    </r>
  </si>
  <si>
    <t xml:space="preserve">Mögliche Ursachen, die zum Unfall geführt haben (es können bis zu drei 'mögliche Mängel / Einflüsse' angegeben werden). Siehe Instruktionen zum Ausfüllen des Unfallaufnahmeprotokolls UAP, Anhang 2, unter www.unfalldaten.ch &gt; Grundlagen &gt; Unfallerfassung.</t>
  </si>
  <si>
    <t xml:space="preserve">Erhebungsmethode</t>
  </si>
  <si>
    <t xml:space="preserve">Die beteiligten Personen haben bei bestimmten Unfällen unter anderem die Pflicht, der Polizei Unfälle zu melden. Die Polizei nimmt dann mittels Unfallaufnahmeprotokoll den Tatbestand auf. Meldepflichtig sind Unfälle, bei denen
– Personen verletzt wurden,
– eine Gefahr nicht unverzüglich beseitigt werden kann, namentlich auch, wenn ausfliessende Flüssigkeiten offene Gewässer oder Grundwasser verunreinigen könnten. 
– keine Meldepflicht besteht, aber eine beteiligte Person die Aufnahme des Tatbestandes verlangt.</t>
  </si>
  <si>
    <t xml:space="preserve">Bis 1992 wurden Unfälle mit Personenschaden und Sachschaden mit mindestens 500 Franken erfasst, ab 1992 alle Unfälle.</t>
  </si>
  <si>
    <t xml:space="preserve">Jeder von der Polizei mittels Unfallaufnahmeprotokoll registrierte Strassenverkehrsunfall ist dem Bundesamt für Strassen (ASTRA) zu melden. Von jedem Unfall sind anzugeben: 
– das Datum und die Tagesstunde,  
– die Unfallstelle, die Strassen-, Witterungs- und Beleuchtungsverhältnisse,    
– die Art der beteiligten Fahrzeuge,  
– Angaben zu den vom Unfall betroffenen Personen (Alter, Geschlecht) sowie deren Stellung im Verkehr (Fahrer/-in, Mitfahrer/-in, Fussgänger/-in),  
– die Unfallfolgen (Schwere der Verletzung, Höhe des Sachschadens) und  
– die möglichen Ursachen, wie sie von den Polizeiorganen an Ort und Stelle aufgenommen wurden.</t>
  </si>
  <si>
    <t xml:space="preserve">In der Strassenverkehrsunfallstatistik werden die möglichen Ursachen, die zum Unfall geführt haben, aufgeführt. Wirken verschiedene Umstände zusammen, so können bis zu drei Ursachen pro Objekt gemeldet und in den Ergebnissen der Statistik berücksichtigt werden. Deshalb entspricht die Zahl der Ursachen nicht der Anzahl der Objekte (Fahrzeuge und Fussgänger/-innen). Wie bereits erwähnt, erfasst die Statistik nicht alle Strassenverkehrsunfälle, sondern nur diejenigen, die der Polizei zur Kenntnis gelangen. Dennoch vermag sie ihren Hauptzweck, nämlich das Erfassen des Strassenverkehrsunfallgeschehens und die Erforschung der Unfallursachen, ausreichend zu erfüllen.</t>
  </si>
  <si>
    <t xml:space="preserve">Grundlagen und Datenerfassung</t>
  </si>
  <si>
    <t xml:space="preserve">Die Publikation der Strassenverkehrsunfälle basierte bis zur Statistik 1991 auf dem Bundesgesetz über den Strassenverkehr vom 19. Dezember 1958 und der Verordnung über die Strassenverkehrszulassung vom 27. Oktober 1976. Am 1. August 1993 traten das Bundesstatistikgesetz und die Verordnung über die Durchführung von statistischen Erhebungen des Bundes in Kraft.</t>
  </si>
  <si>
    <t xml:space="preserve">Bis zum Referenzjahr 2010 lag die Federführung der Strassenverkehrsunfallstatistik beim Bundesamt für Statistik (BFS). Infolge der neuen Verordnung über das Strassenverkehrsunfall-Register (SURV) ist seit dem Referenzjahr 2011 das Bundesamt für Strassen (ASTRA) für diese Statistik zuständig.</t>
  </si>
  <si>
    <t xml:space="preserve">Neu sind im Vergleich zur Erhebung des Bundesamts für Statistik unter anderem die Unterscheidung von Velotypen, der räumliche Bezug der Unfälle sowie die Erfassung der mutmasslichen Hauptursache.</t>
  </si>
  <si>
    <t xml:space="preserve">Das Strassenverkehrsunfall-Register des ASTRA enthält alle polizeilich registrierten Unfälle auf öffentlichen Strassen oder Plätzen, in die mindestens ein motorisiertes oder nicht motorisiertes Fahrzeug oder ein Fussgänger / eine Fussgängerin mit einem fahrzeugähnlichen Gerät verwickelt ist.</t>
  </si>
  <si>
    <t xml:space="preserve">Die vorliegenden Daten des Unfallgeschehens wurden mit der Bundesapplikation MISTRA (Managementinformationssystem Strasse und Strassenverkehr), einer gesamtschweizerisch einheitlichen Unfalldatenerfassungs- und -auswertungssoftware, durch die MEPO (Mobile Einsatzpolizei des Kantons Aargau) aufgenommen.</t>
  </si>
  <si>
    <t xml:space="preserve">Legende</t>
  </si>
  <si>
    <t xml:space="preserve">…  Drei Punkte an Stelle einer Zahl bedeuten, dass diese nicht erhältlich oder ohne Bedeutung ist oder aus anderen Gründen weggelassen wurde.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</si>
</sst>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0">
    <numFmt numFmtId="166" formatCode="####0"/>
    <numFmt numFmtId="167" formatCode="#,##0"/>
    <numFmt numFmtId="168" formatCode="#,##0"/>
    <numFmt numFmtId="169" formatCode="#,##0"/>
    <numFmt numFmtId="170" formatCode="#,##0"/>
    <numFmt numFmtId="171" formatCode="#,##0"/>
    <numFmt numFmtId="172" formatCode="#,##0"/>
    <numFmt numFmtId="173" formatCode="#,##0"/>
    <numFmt numFmtId="174" formatCode="#,##0"/>
    <numFmt numFmtId="175" formatCode="#,##0"/>
    <numFmt numFmtId="176" formatCode="####0"/>
    <numFmt numFmtId="177" formatCode="#,##0.00"/>
    <numFmt numFmtId="178" formatCode="#,##0.00"/>
    <numFmt numFmtId="179" formatCode="#,##0.00"/>
    <numFmt numFmtId="180" formatCode="#,##0.00"/>
    <numFmt numFmtId="181" formatCode="#,##0.00"/>
    <numFmt numFmtId="182" formatCode="#,##0.00"/>
    <numFmt numFmtId="183" formatCode="####0"/>
    <numFmt numFmtId="184" formatCode="#,##0"/>
    <numFmt numFmtId="185" formatCode="#,##0"/>
    <numFmt numFmtId="186" formatCode="#,##0"/>
    <numFmt numFmtId="187" formatCode="#,##0"/>
    <numFmt numFmtId="188" formatCode="#,##0.00"/>
    <numFmt numFmtId="189" formatCode="#,##0.00"/>
    <numFmt numFmtId="190" formatCode="#,##0.00"/>
    <numFmt numFmtId="191" formatCode="####0"/>
    <numFmt numFmtId="192" formatCode="#,##0"/>
    <numFmt numFmtId="193" formatCode="#,##0"/>
    <numFmt numFmtId="194" formatCode="#,##0"/>
    <numFmt numFmtId="195" formatCode="#,##0"/>
    <numFmt numFmtId="196" formatCode="#,##0"/>
    <numFmt numFmtId="197" formatCode="#,##0"/>
    <numFmt numFmtId="198" formatCode="#,##0"/>
    <numFmt numFmtId="199" formatCode="#,##0"/>
    <numFmt numFmtId="200" formatCode="#,##0"/>
    <numFmt numFmtId="201" formatCode="#,##0"/>
    <numFmt numFmtId="202" formatCode="#,##0"/>
    <numFmt numFmtId="203" formatCode="#,##0"/>
    <numFmt numFmtId="204" formatCode="#,##0"/>
    <numFmt numFmtId="205" formatCode="#,##0"/>
    <numFmt numFmtId="206" formatCode="#,##0"/>
    <numFmt numFmtId="207" formatCode="#,##0"/>
    <numFmt numFmtId="208" formatCode="#,##0"/>
    <numFmt numFmtId="209" formatCode="#,##0"/>
    <numFmt numFmtId="210" formatCode="#,##0"/>
    <numFmt numFmtId="211" formatCode="#,##0"/>
    <numFmt numFmtId="212" formatCode="#,##0"/>
    <numFmt numFmtId="213" formatCode="#,##0"/>
    <numFmt numFmtId="214" formatCode="#,##0"/>
    <numFmt numFmtId="215" formatCode="#,##0"/>
    <numFmt numFmtId="216" formatCode="#,##0"/>
    <numFmt numFmtId="217" formatCode="#,##0"/>
    <numFmt numFmtId="218" formatCode="#,##0"/>
    <numFmt numFmtId="219" formatCode="#,##0"/>
    <numFmt numFmtId="220" formatCode="#,##0"/>
    <numFmt numFmtId="221" formatCode="#,##0"/>
    <numFmt numFmtId="222" formatCode="#,##0"/>
    <numFmt numFmtId="223" formatCode="#,##0"/>
    <numFmt numFmtId="224" formatCode="#,##0"/>
    <numFmt numFmtId="225" formatCode="#,##0"/>
    <numFmt numFmtId="226" formatCode="#,##0"/>
    <numFmt numFmtId="227" formatCode="#,##0"/>
    <numFmt numFmtId="228" formatCode="#,##0"/>
    <numFmt numFmtId="229" formatCode="#,##0"/>
    <numFmt numFmtId="230" formatCode="#,##0"/>
    <numFmt numFmtId="231" formatCode="#,##0"/>
    <numFmt numFmtId="232" formatCode="#,##0"/>
    <numFmt numFmtId="233" formatCode="#,##0"/>
    <numFmt numFmtId="234" formatCode="#,##0"/>
    <numFmt numFmtId="235" formatCode="#,##0"/>
    <numFmt numFmtId="236" formatCode="#,##0"/>
    <numFmt numFmtId="237" formatCode="#,##0"/>
    <numFmt numFmtId="238" formatCode="#,##0"/>
    <numFmt numFmtId="239" formatCode="#,##0"/>
    <numFmt numFmtId="240" formatCode="#,##0"/>
    <numFmt numFmtId="241" formatCode="#,##0"/>
    <numFmt numFmtId="242" formatCode="#,##0"/>
    <numFmt numFmtId="243" formatCode="#,##0"/>
    <numFmt numFmtId="244" formatCode="#,##0"/>
    <numFmt numFmtId="245" formatCode="#,##0"/>
    <numFmt numFmtId="246" formatCode="#,##0"/>
    <numFmt numFmtId="247" formatCode="#,##0"/>
    <numFmt numFmtId="248" formatCode="#,##0"/>
    <numFmt numFmtId="249" formatCode="#,##0"/>
    <numFmt numFmtId="250" formatCode="#,##0"/>
    <numFmt numFmtId="251" formatCode="#,##0"/>
    <numFmt numFmtId="252" formatCode="#,##0"/>
    <numFmt numFmtId="253" formatCode="#,##0"/>
    <numFmt numFmtId="254" formatCode="####0"/>
    <numFmt numFmtId="255" formatCode="#,##0"/>
    <numFmt numFmtId="256" formatCode="#,##0"/>
    <numFmt numFmtId="257" formatCode="#,##0"/>
    <numFmt numFmtId="258" formatCode="#,##0"/>
    <numFmt numFmtId="259" formatCode="#,##0"/>
    <numFmt numFmtId="260" formatCode="#,##0"/>
    <numFmt numFmtId="261" formatCode="#,##0"/>
    <numFmt numFmtId="262" formatCode="#,##0"/>
    <numFmt numFmtId="263" formatCode="#,##0"/>
    <numFmt numFmtId="264" formatCode="#,##0"/>
    <numFmt numFmtId="265" formatCode="#,##0"/>
    <numFmt numFmtId="266" formatCode="#,##0"/>
    <numFmt numFmtId="267" formatCode="#,##0"/>
    <numFmt numFmtId="268" formatCode="#,##0"/>
    <numFmt numFmtId="269" formatCode="#,##0"/>
    <numFmt numFmtId="270" formatCode="#,##0"/>
    <numFmt numFmtId="271" formatCode="#,##0"/>
    <numFmt numFmtId="272" formatCode="#,##0.00"/>
    <numFmt numFmtId="273" formatCode="#,##0"/>
    <numFmt numFmtId="274" formatCode="#,##0.00"/>
    <numFmt numFmtId="275" formatCode="#,##0"/>
    <numFmt numFmtId="276" formatCode="#,##0.00"/>
    <numFmt numFmtId="277" formatCode="#,##0"/>
    <numFmt numFmtId="278" formatCode="#,##0.00"/>
    <numFmt numFmtId="279" formatCode="#,##0"/>
    <numFmt numFmtId="280" formatCode="#,##0"/>
    <numFmt numFmtId="281" formatCode="#,##0"/>
    <numFmt numFmtId="282" formatCode="#,##0"/>
    <numFmt numFmtId="283" formatCode="#,##0"/>
    <numFmt numFmtId="284" formatCode="#,##0"/>
    <numFmt numFmtId="285" formatCode="#,##0"/>
    <numFmt numFmtId="286" formatCode="#,##0"/>
    <numFmt numFmtId="287" formatCode="#,##0"/>
    <numFmt numFmtId="288" formatCode="#,##0"/>
    <numFmt numFmtId="289" formatCode="#,##0"/>
    <numFmt numFmtId="290" formatCode="#,##0"/>
    <numFmt numFmtId="291" formatCode="#,##0"/>
    <numFmt numFmtId="292" formatCode="#,##0"/>
    <numFmt numFmtId="293" formatCode="#,##0"/>
    <numFmt numFmtId="294" formatCode="#,##0"/>
    <numFmt numFmtId="295" formatCode="#,##0"/>
    <numFmt numFmtId="296" formatCode="#,##0"/>
    <numFmt numFmtId="297" formatCode="#,##0"/>
    <numFmt numFmtId="298" formatCode="#,##0"/>
    <numFmt numFmtId="299" formatCode="#,##0"/>
    <numFmt numFmtId="300" formatCode="#,##0"/>
    <numFmt numFmtId="301" formatCode="#,##0"/>
    <numFmt numFmtId="302" formatCode="#,##0"/>
    <numFmt numFmtId="303" formatCode="#,##0"/>
    <numFmt numFmtId="304" formatCode="#,##0"/>
    <numFmt numFmtId="305" formatCode="#,##0"/>
    <numFmt numFmtId="306" formatCode="#,##0"/>
    <numFmt numFmtId="307" formatCode="#,##0"/>
    <numFmt numFmtId="308" formatCode="#,##0"/>
    <numFmt numFmtId="309" formatCode="#,##0"/>
    <numFmt numFmtId="310" formatCode="#,##0"/>
    <numFmt numFmtId="311" formatCode="#,##0"/>
    <numFmt numFmtId="312" formatCode="#,##0"/>
    <numFmt numFmtId="313" formatCode="#,##0"/>
    <numFmt numFmtId="314" formatCode="#,##0"/>
    <numFmt numFmtId="315" formatCode="#,##0"/>
    <numFmt numFmtId="316" formatCode="#,##0"/>
    <numFmt numFmtId="317" formatCode="#,##0"/>
    <numFmt numFmtId="318" formatCode="#,##0"/>
    <numFmt numFmtId="319" formatCode="#,##0"/>
    <numFmt numFmtId="320" formatCode="#,##0"/>
    <numFmt numFmtId="321" formatCode="#,##0"/>
    <numFmt numFmtId="322" formatCode="#,##0"/>
    <numFmt numFmtId="323" formatCode="#,##0"/>
    <numFmt numFmtId="324" formatCode="#,##0"/>
    <numFmt numFmtId="325" formatCode="#,##0"/>
    <numFmt numFmtId="326" formatCode="#,##0"/>
    <numFmt numFmtId="327" formatCode="#,##0"/>
    <numFmt numFmtId="328" formatCode="#,##0"/>
    <numFmt numFmtId="329" formatCode="#,##0"/>
    <numFmt numFmtId="330" formatCode="#,##0"/>
    <numFmt numFmtId="331" formatCode="#,##0"/>
    <numFmt numFmtId="332" formatCode="#,##0"/>
    <numFmt numFmtId="333" formatCode="#,##0"/>
    <numFmt numFmtId="334" formatCode="#,##0"/>
    <numFmt numFmtId="335" formatCode="#,##0"/>
    <numFmt numFmtId="336" formatCode="#,##0"/>
    <numFmt numFmtId="337" formatCode="#,##0"/>
    <numFmt numFmtId="338" formatCode="#,##0"/>
    <numFmt numFmtId="339" formatCode="#,##0.00"/>
    <numFmt numFmtId="340" formatCode="#,##0"/>
    <numFmt numFmtId="341" formatCode="#,##0"/>
    <numFmt numFmtId="342" formatCode="#,##0"/>
    <numFmt numFmtId="343" formatCode="#,##0"/>
    <numFmt numFmtId="344" formatCode="#,##0"/>
    <numFmt numFmtId="345" formatCode="#,##0"/>
    <numFmt numFmtId="346" formatCode="#,##0"/>
    <numFmt numFmtId="347" formatCode="#,##0"/>
    <numFmt numFmtId="348" formatCode="#,##0"/>
    <numFmt numFmtId="349" formatCode="#,##0.00"/>
    <numFmt numFmtId="350" formatCode="#,##0"/>
    <numFmt numFmtId="351" formatCode="#,##0"/>
    <numFmt numFmtId="352" formatCode="#,##0"/>
    <numFmt numFmtId="353" formatCode="#,##0"/>
    <numFmt numFmtId="354" formatCode="#,##0"/>
    <numFmt numFmtId="355" formatCode="#,##0"/>
    <numFmt numFmtId="356" formatCode="#,##0"/>
    <numFmt numFmtId="357" formatCode="#,##0"/>
    <numFmt numFmtId="358" formatCode="#,##0"/>
    <numFmt numFmtId="359" formatCode="#,##0.00"/>
    <numFmt numFmtId="360" formatCode="#,##0"/>
    <numFmt numFmtId="361" formatCode="#,##0"/>
    <numFmt numFmtId="362" formatCode="#,##0"/>
    <numFmt numFmtId="363" formatCode="#,##0"/>
    <numFmt numFmtId="364" formatCode="#,##0"/>
    <numFmt numFmtId="365" formatCode="#,##0"/>
    <numFmt numFmtId="366" formatCode="#,##0"/>
    <numFmt numFmtId="367" formatCode="#,##0"/>
    <numFmt numFmtId="368" formatCode="#,##0"/>
    <numFmt numFmtId="369" formatCode="#,##0.00"/>
    <numFmt numFmtId="370" formatCode="#,##0"/>
    <numFmt numFmtId="371" formatCode="#,##0"/>
    <numFmt numFmtId="372" formatCode="#,##0"/>
    <numFmt numFmtId="373" formatCode="#,##0"/>
    <numFmt numFmtId="374" formatCode="#,##0"/>
    <numFmt numFmtId="375" formatCode="#,##0"/>
    <numFmt numFmtId="376" formatCode="#,##0"/>
    <numFmt numFmtId="377" formatCode="#,##0"/>
    <numFmt numFmtId="378" formatCode="#,##0"/>
    <numFmt numFmtId="379" formatCode="#,##0.00"/>
    <numFmt numFmtId="380" formatCode="#,##0"/>
    <numFmt numFmtId="381" formatCode="#,##0"/>
    <numFmt numFmtId="382" formatCode="#,##0"/>
    <numFmt numFmtId="383" formatCode="#,##0"/>
    <numFmt numFmtId="384" formatCode="#,##0"/>
    <numFmt numFmtId="385" formatCode="#,##0"/>
    <numFmt numFmtId="386" formatCode="#,##0"/>
    <numFmt numFmtId="387" formatCode="#,##0"/>
    <numFmt numFmtId="388" formatCode="#,##0"/>
    <numFmt numFmtId="389" formatCode="#,##0.00"/>
    <numFmt numFmtId="390" formatCode="#,##0"/>
    <numFmt numFmtId="391" formatCode="#,##0"/>
    <numFmt numFmtId="392" formatCode="#,##0"/>
    <numFmt numFmtId="393" formatCode="#,##0"/>
    <numFmt numFmtId="394" formatCode="#,##0"/>
    <numFmt numFmtId="395" formatCode="#,##0"/>
    <numFmt numFmtId="396" formatCode="#,##0"/>
    <numFmt numFmtId="397" formatCode="#,##0"/>
    <numFmt numFmtId="398" formatCode="#,##0"/>
    <numFmt numFmtId="399" formatCode="#,##0.00"/>
    <numFmt numFmtId="400" formatCode="#,##0"/>
    <numFmt numFmtId="401" formatCode="#,##0"/>
    <numFmt numFmtId="402" formatCode="#,##0"/>
    <numFmt numFmtId="403" formatCode="#,##0"/>
    <numFmt numFmtId="404" formatCode="#,##0"/>
    <numFmt numFmtId="405" formatCode="#,##0"/>
    <numFmt numFmtId="406" formatCode="#,##0"/>
    <numFmt numFmtId="407" formatCode="#,##0"/>
    <numFmt numFmtId="408" formatCode="#,##0"/>
    <numFmt numFmtId="409" formatCode="#,##0.00"/>
    <numFmt numFmtId="410" formatCode="#,##0"/>
    <numFmt numFmtId="411" formatCode="#,##0.00"/>
    <numFmt numFmtId="412" formatCode="#,##0"/>
    <numFmt numFmtId="413" formatCode="#,##0.00"/>
    <numFmt numFmtId="414" formatCode="#,##0"/>
    <numFmt numFmtId="415" formatCode="#,##0.00"/>
    <numFmt numFmtId="416" formatCode="#,##0"/>
    <numFmt numFmtId="417" formatCode="#,##0.00"/>
    <numFmt numFmtId="418" formatCode="#,##0"/>
    <numFmt numFmtId="419" formatCode="#,##0"/>
    <numFmt numFmtId="420" formatCode="#,##0.00"/>
    <numFmt numFmtId="421" formatCode="#,##0"/>
    <numFmt numFmtId="422" formatCode="#,##0.00"/>
    <numFmt numFmtId="423" formatCode="#,##0"/>
    <numFmt numFmtId="424" formatCode="#,##0.00"/>
    <numFmt numFmtId="425" formatCode="#,##0"/>
    <numFmt numFmtId="426" formatCode="#,##0.00"/>
    <numFmt numFmtId="427" formatCode="#,##0"/>
    <numFmt numFmtId="428" formatCode="#,##0"/>
    <numFmt numFmtId="429" formatCode="#,##0"/>
    <numFmt numFmtId="430" formatCode="#,##0"/>
    <numFmt numFmtId="431" formatCode="#,##0"/>
    <numFmt numFmtId="432" formatCode="#,##0"/>
    <numFmt numFmtId="433" formatCode="#,##0"/>
    <numFmt numFmtId="434" formatCode="#,##0"/>
    <numFmt numFmtId="435" formatCode="#,##0"/>
    <numFmt numFmtId="436" formatCode="#,##0"/>
    <numFmt numFmtId="437" formatCode="#,##0"/>
    <numFmt numFmtId="438" formatCode="#,##0"/>
    <numFmt numFmtId="439" formatCode="#,##0"/>
    <numFmt numFmtId="440" formatCode="#,##0"/>
    <numFmt numFmtId="441" formatCode="#,##0"/>
    <numFmt numFmtId="442" formatCode="#,##0"/>
    <numFmt numFmtId="443" formatCode="#,##0"/>
    <numFmt numFmtId="444" formatCode="#,##0"/>
    <numFmt numFmtId="445" formatCode="#,##0"/>
    <numFmt numFmtId="446" formatCode="#,##0"/>
    <numFmt numFmtId="447" formatCode="#,##0"/>
    <numFmt numFmtId="448" formatCode="#,##0"/>
    <numFmt numFmtId="449" formatCode="#,##0"/>
    <numFmt numFmtId="450" formatCode="#,##0"/>
    <numFmt numFmtId="451" formatCode="#,##0"/>
    <numFmt numFmtId="452" formatCode="#,##0"/>
    <numFmt numFmtId="453" formatCode="#,##0"/>
    <numFmt numFmtId="454" formatCode="#,##0"/>
    <numFmt numFmtId="455" formatCode="#,##0"/>
    <numFmt numFmtId="456" formatCode="#,##0"/>
    <numFmt numFmtId="457" formatCode="#,##0"/>
    <numFmt numFmtId="458" formatCode="#,##0"/>
    <numFmt numFmtId="459" formatCode="#,##0"/>
    <numFmt numFmtId="460" formatCode="#,##0"/>
    <numFmt numFmtId="461" formatCode="#,##0"/>
    <numFmt numFmtId="462" formatCode="#,##0"/>
    <numFmt numFmtId="463" formatCode="#,##0"/>
    <numFmt numFmtId="464" formatCode="#,##0"/>
    <numFmt numFmtId="465" formatCode="#,##0"/>
    <numFmt numFmtId="466" formatCode="#,##0"/>
    <numFmt numFmtId="467" formatCode="#,##0"/>
    <numFmt numFmtId="468" formatCode="#,##0"/>
    <numFmt numFmtId="469" formatCode="#,##0"/>
    <numFmt numFmtId="470" formatCode="#,##0"/>
    <numFmt numFmtId="471" formatCode="#,##0"/>
    <numFmt numFmtId="472" formatCode="#,##0"/>
    <numFmt numFmtId="473" formatCode="#,##0"/>
    <numFmt numFmtId="474" formatCode="#,##0"/>
    <numFmt numFmtId="475" formatCode="#,##0"/>
    <numFmt numFmtId="476" formatCode="#,##0"/>
    <numFmt numFmtId="477" formatCode="#,##0"/>
    <numFmt numFmtId="478" formatCode="#,##0"/>
    <numFmt numFmtId="479" formatCode="#,##0"/>
    <numFmt numFmtId="480" formatCode="#,##0"/>
    <numFmt numFmtId="481" formatCode="#,##0"/>
    <numFmt numFmtId="482" formatCode="#,##0"/>
    <numFmt numFmtId="483" formatCode="#,##0"/>
    <numFmt numFmtId="484" formatCode="#,##0"/>
    <numFmt numFmtId="485" formatCode="#,##0"/>
    <numFmt numFmtId="486" formatCode="#,##0"/>
    <numFmt numFmtId="487" formatCode="#,##0"/>
    <numFmt numFmtId="488" formatCode="#,##0"/>
    <numFmt numFmtId="489" formatCode="#,##0"/>
    <numFmt numFmtId="490" formatCode="#,##0"/>
    <numFmt numFmtId="491" formatCode="#,##0"/>
    <numFmt numFmtId="492" formatCode="#,##0"/>
    <numFmt numFmtId="493" formatCode="#,##0"/>
    <numFmt numFmtId="494" formatCode="#,##0"/>
    <numFmt numFmtId="495" formatCode="#,##0"/>
    <numFmt numFmtId="496" formatCode="#,##0"/>
    <numFmt numFmtId="497" formatCode="#,##0"/>
    <numFmt numFmtId="498" formatCode="#,##0"/>
    <numFmt numFmtId="499" formatCode="#,##0"/>
    <numFmt numFmtId="500" formatCode="#,##0"/>
    <numFmt numFmtId="501" formatCode="#,##0"/>
    <numFmt numFmtId="502" formatCode="#,##0"/>
    <numFmt numFmtId="503" formatCode="#,##0"/>
    <numFmt numFmtId="504" formatCode="#,##0"/>
    <numFmt numFmtId="505" formatCode="#,##0"/>
    <numFmt numFmtId="506" formatCode="#,##0"/>
    <numFmt numFmtId="507" formatCode="#,##0"/>
    <numFmt numFmtId="508" formatCode="#,##0"/>
    <numFmt numFmtId="509" formatCode="#,##0"/>
    <numFmt numFmtId="510" formatCode="#,##0"/>
    <numFmt numFmtId="511" formatCode="#,##0"/>
    <numFmt numFmtId="512" formatCode="#,##0"/>
    <numFmt numFmtId="513" formatCode="#,##0"/>
    <numFmt numFmtId="514" formatCode="#,##0"/>
    <numFmt numFmtId="515" formatCode="#,##0"/>
    <numFmt numFmtId="516" formatCode="#,##0"/>
    <numFmt numFmtId="517" formatCode="#,##0"/>
    <numFmt numFmtId="518" formatCode="#,##0"/>
    <numFmt numFmtId="519" formatCode="#,##0"/>
    <numFmt numFmtId="520" formatCode="#,##0"/>
    <numFmt numFmtId="521" formatCode="#,##0"/>
    <numFmt numFmtId="522" formatCode="#,##0"/>
    <numFmt numFmtId="523" formatCode="#,##0"/>
    <numFmt numFmtId="524" formatCode="#,##0"/>
    <numFmt numFmtId="525" formatCode="#,##0"/>
    <numFmt numFmtId="526" formatCode="#,##0"/>
    <numFmt numFmtId="527" formatCode="#,##0"/>
    <numFmt numFmtId="528" formatCode="#,##0"/>
    <numFmt numFmtId="529" formatCode="#,##0"/>
    <numFmt numFmtId="530" formatCode="#,##0"/>
    <numFmt numFmtId="531" formatCode="#,##0"/>
    <numFmt numFmtId="532" formatCode="#,##0"/>
    <numFmt numFmtId="533" formatCode="#,##0"/>
    <numFmt numFmtId="534" formatCode="#,##0"/>
    <numFmt numFmtId="535" formatCode="#,##0"/>
    <numFmt numFmtId="536" formatCode="#,##0"/>
    <numFmt numFmtId="537" formatCode="#,##0"/>
    <numFmt numFmtId="538" formatCode="#,##0"/>
    <numFmt numFmtId="539" formatCode="#,##0"/>
    <numFmt numFmtId="540" formatCode="#,##0"/>
    <numFmt numFmtId="541" formatCode="#,##0"/>
    <numFmt numFmtId="542" formatCode="#,##0"/>
    <numFmt numFmtId="543" formatCode="#,##0"/>
    <numFmt numFmtId="544" formatCode="#,##0"/>
    <numFmt numFmtId="545" formatCode="#,##0"/>
    <numFmt numFmtId="546" formatCode="#,##0"/>
    <numFmt numFmtId="547" formatCode="#,##0"/>
    <numFmt numFmtId="548" formatCode="#,##0"/>
    <numFmt numFmtId="549" formatCode="#,##0"/>
    <numFmt numFmtId="550" formatCode="#,##0"/>
    <numFmt numFmtId="551" formatCode="#,##0"/>
    <numFmt numFmtId="552" formatCode="#,##0"/>
    <numFmt numFmtId="553" formatCode="#,##0"/>
    <numFmt numFmtId="554" formatCode="#,##0"/>
    <numFmt numFmtId="555" formatCode="#,##0"/>
    <numFmt numFmtId="556" formatCode="#,##0"/>
    <numFmt numFmtId="557" formatCode="#,##0"/>
    <numFmt numFmtId="558" formatCode="#,##0"/>
    <numFmt numFmtId="559" formatCode="#,##0"/>
    <numFmt numFmtId="560" formatCode="#,##0"/>
    <numFmt numFmtId="561" formatCode="#,##0"/>
    <numFmt numFmtId="562" formatCode="#,##0"/>
    <numFmt numFmtId="563" formatCode="#,##0"/>
    <numFmt numFmtId="564" formatCode="#,##0"/>
    <numFmt numFmtId="565" formatCode="#,##0"/>
    <numFmt numFmtId="566" formatCode="#,##0"/>
    <numFmt numFmtId="567" formatCode="#,##0"/>
    <numFmt numFmtId="568" formatCode="#,##0"/>
    <numFmt numFmtId="569" formatCode="#,##0"/>
    <numFmt numFmtId="570" formatCode="#,##0"/>
    <numFmt numFmtId="571" formatCode="#,##0"/>
    <numFmt numFmtId="572" formatCode="#,##0"/>
    <numFmt numFmtId="573" formatCode="#,##0"/>
    <numFmt numFmtId="574" formatCode="#,##0"/>
    <numFmt numFmtId="575" formatCode="#,##0"/>
    <numFmt numFmtId="576" formatCode="#,##0"/>
    <numFmt numFmtId="577" formatCode="#,##0"/>
    <numFmt numFmtId="578" formatCode="#,##0"/>
    <numFmt numFmtId="579" formatCode="#,##0"/>
    <numFmt numFmtId="580" formatCode="#,##0"/>
    <numFmt numFmtId="581" formatCode="#,##0"/>
    <numFmt numFmtId="582" formatCode="#,##0"/>
    <numFmt numFmtId="583" formatCode="#,##0"/>
    <numFmt numFmtId="584" formatCode="#,##0"/>
    <numFmt numFmtId="585" formatCode="#,##0"/>
    <numFmt numFmtId="586" formatCode="#,##0"/>
    <numFmt numFmtId="587" formatCode="#,##0"/>
    <numFmt numFmtId="588" formatCode="#,##0"/>
    <numFmt numFmtId="589" formatCode="#,##0"/>
    <numFmt numFmtId="590" formatCode="#,##0"/>
    <numFmt numFmtId="591" formatCode="#,##0"/>
    <numFmt numFmtId="592" formatCode="#,##0"/>
    <numFmt numFmtId="593" formatCode="#,##0"/>
    <numFmt numFmtId="594" formatCode="#,##0"/>
    <numFmt numFmtId="595" formatCode="#,##0"/>
    <numFmt numFmtId="596" formatCode="#,##0"/>
    <numFmt numFmtId="597" formatCode="#,##0"/>
    <numFmt numFmtId="598" formatCode="#,##0"/>
    <numFmt numFmtId="599" formatCode="#,##0"/>
    <numFmt numFmtId="600" formatCode="#,##0"/>
    <numFmt numFmtId="601" formatCode="#,##0"/>
    <numFmt numFmtId="602" formatCode="#,##0.00"/>
    <numFmt numFmtId="603" formatCode="#,##0"/>
    <numFmt numFmtId="604" formatCode="#,##0.00"/>
    <numFmt numFmtId="605" formatCode="#,##0"/>
    <numFmt numFmtId="606" formatCode="#,##0.00"/>
    <numFmt numFmtId="607" formatCode="#,##0"/>
    <numFmt numFmtId="608" formatCode="#,##0.00"/>
    <numFmt numFmtId="609" formatCode="#,##0"/>
    <numFmt numFmtId="610" formatCode="#,##0"/>
    <numFmt numFmtId="611" formatCode="#,##0"/>
    <numFmt numFmtId="612" formatCode="#,##0"/>
    <numFmt numFmtId="613" formatCode="#,##0"/>
    <numFmt numFmtId="614" formatCode="#,##0"/>
    <numFmt numFmtId="615" formatCode="#,##0"/>
    <numFmt numFmtId="616" formatCode="#,##0"/>
    <numFmt numFmtId="617" formatCode="#,##0"/>
    <numFmt numFmtId="618" formatCode="#,##0"/>
    <numFmt numFmtId="619" formatCode="#,##0"/>
    <numFmt numFmtId="620" formatCode="#,##0"/>
    <numFmt numFmtId="621" formatCode="#,##0"/>
    <numFmt numFmtId="622" formatCode="#,##0"/>
    <numFmt numFmtId="623" formatCode="#,##0"/>
    <numFmt numFmtId="624" formatCode="#,##0"/>
    <numFmt numFmtId="625" formatCode="#,##0"/>
    <numFmt numFmtId="626" formatCode="#,##0.00"/>
    <numFmt numFmtId="627" formatCode="#,##0"/>
    <numFmt numFmtId="628" formatCode="#,##0.00"/>
    <numFmt numFmtId="629" formatCode="#,##0"/>
    <numFmt numFmtId="630" formatCode="#,##0.00"/>
    <numFmt numFmtId="631" formatCode="#,##0"/>
    <numFmt numFmtId="632" formatCode="#,##0.00"/>
    <numFmt numFmtId="633" formatCode="#,##0"/>
    <numFmt numFmtId="634" formatCode="#,##0"/>
    <numFmt numFmtId="635" formatCode="#,##0"/>
    <numFmt numFmtId="636" formatCode="#,##0"/>
    <numFmt numFmtId="637" formatCode="#,##0"/>
    <numFmt numFmtId="638" formatCode="#,##0"/>
    <numFmt numFmtId="639" formatCode="#,##0"/>
    <numFmt numFmtId="640" formatCode="#,##0"/>
    <numFmt numFmtId="641" formatCode="#,##0"/>
    <numFmt numFmtId="642" formatCode="#,##0"/>
    <numFmt numFmtId="643" formatCode="#,##0"/>
    <numFmt numFmtId="644" formatCode="#,##0"/>
    <numFmt numFmtId="645" formatCode="#,##0"/>
    <numFmt numFmtId="646" formatCode="#,##0"/>
    <numFmt numFmtId="647" formatCode="#,##0"/>
    <numFmt numFmtId="648" formatCode="#,##0"/>
    <numFmt numFmtId="649" formatCode="#,##0"/>
    <numFmt numFmtId="650" formatCode="#,##0"/>
    <numFmt numFmtId="651" formatCode="#,##0"/>
    <numFmt numFmtId="652" formatCode="#,##0"/>
    <numFmt numFmtId="653" formatCode="#,##0"/>
    <numFmt numFmtId="654" formatCode="#,##0"/>
    <numFmt numFmtId="655" formatCode="#,##0"/>
    <numFmt numFmtId="656" formatCode="#,##0"/>
    <numFmt numFmtId="657" formatCode="#,##0"/>
    <numFmt numFmtId="658" formatCode="#,##0"/>
    <numFmt numFmtId="659" formatCode="#,##0"/>
    <numFmt numFmtId="660" formatCode="#,##0"/>
    <numFmt numFmtId="661" formatCode="#,##0"/>
    <numFmt numFmtId="662" formatCode="#,##0"/>
    <numFmt numFmtId="663" formatCode="#,##0"/>
    <numFmt numFmtId="664" formatCode="#,##0"/>
    <numFmt numFmtId="665" formatCode="#,##0"/>
    <numFmt numFmtId="666" formatCode="#,##0"/>
    <numFmt numFmtId="667" formatCode="#,##0"/>
    <numFmt numFmtId="668" formatCode="#,##0"/>
    <numFmt numFmtId="669" formatCode="#,##0"/>
    <numFmt numFmtId="670" formatCode="#,##0"/>
    <numFmt numFmtId="671" formatCode="#,##0"/>
    <numFmt numFmtId="672" formatCode="#,##0"/>
    <numFmt numFmtId="673" formatCode="#,##0"/>
    <numFmt numFmtId="674" formatCode="#,##0"/>
    <numFmt numFmtId="675" formatCode="#,##0"/>
    <numFmt numFmtId="676" formatCode="#,##0"/>
    <numFmt numFmtId="677" formatCode="#,##0"/>
    <numFmt numFmtId="678" formatCode="#,##0"/>
    <numFmt numFmtId="679" formatCode="#,##0"/>
    <numFmt numFmtId="680" formatCode="#,##0"/>
    <numFmt numFmtId="681" formatCode="#,##0"/>
    <numFmt numFmtId="682" formatCode="#,##0"/>
    <numFmt numFmtId="683" formatCode="#,##0"/>
    <numFmt numFmtId="684" formatCode="#,##0"/>
    <numFmt numFmtId="685" formatCode="#,##0"/>
    <numFmt numFmtId="686" formatCode="#,##0"/>
    <numFmt numFmtId="687" formatCode="#,##0"/>
    <numFmt numFmtId="688" formatCode="#,##0"/>
    <numFmt numFmtId="689" formatCode="#,##0"/>
    <numFmt numFmtId="690" formatCode="#,##0"/>
    <numFmt numFmtId="691" formatCode="#,##0"/>
    <numFmt numFmtId="692" formatCode="#,##0"/>
    <numFmt numFmtId="693" formatCode="#,##0"/>
    <numFmt numFmtId="694" formatCode="#,##0"/>
    <numFmt numFmtId="695" formatCode="#,##0"/>
  </numFmts>
  <fonts count="16">
    <font>
      <sz val="10"/>
      <color rgb="FF000000"/>
      <name val="Arial"/>
    </font>
    <font>
      <sz val="16"/>
      <color rgb="FFFFFFFF"/>
      <name val="Arial"/>
      <b/>
    </font>
    <font>
      <sz val="12"/>
      <color rgb="FF000000"/>
      <name val="Arial"/>
      <b/>
    </font>
    <font>
      <sz val="14"/>
      <color rgb="FF000000"/>
      <name val="Arial"/>
      <b/>
    </font>
    <font>
      <sz val="10"/>
      <color rgb="FF000000"/>
      <name val="Arial"/>
      <i/>
    </font>
    <font>
      <sz val="10"/>
      <color rgb="FF0096DF"/>
      <name val="Arial"/>
      <u val="single"/>
    </font>
    <font>
      <sz val="10"/>
      <color rgb="FF0072AB"/>
      <name val="Arial"/>
      <u val="single"/>
    </font>
    <font>
      <sz val="10"/>
      <color rgb="FF005078"/>
      <name val="Arial"/>
      <u val="single"/>
    </font>
    <font>
      <sz val="10"/>
      <color rgb="FFFF5C1F"/>
      <name val="Arial"/>
      <u val="single"/>
    </font>
    <font>
      <sz val="10"/>
      <color rgb="FFCC4918"/>
      <name val="Arial"/>
      <u val="single"/>
    </font>
    <font>
      <sz val="10"/>
      <color rgb="FF993712"/>
      <name val="Arial"/>
      <u val="single"/>
    </font>
    <font>
      <sz val="10"/>
      <color rgb="FF63CC00"/>
      <name val="Arial"/>
      <u val="single"/>
    </font>
    <font>
      <sz val="10"/>
      <color rgb="FF4D9900"/>
      <name val="Arial"/>
      <u val="single"/>
    </font>
    <font>
      <sz val="10"/>
      <color rgb="FF336600"/>
      <name val="Arial"/>
      <u val="single"/>
    </font>
    <font>
      <sz val="10"/>
      <color rgb="FFFFD900"/>
      <name val="Arial"/>
      <u val="single"/>
    </font>
    <font>
      <sz val="10"/>
      <color rgb="FF000000"/>
      <name val="Arial"/>
      <b/>
    </font>
  </fonts>
  <fills count="4">
    <fill>
      <patternFill patternType="none"/>
    </fill>
    <fill>
      <patternFill patternType="gray125"/>
    </fill>
    <fill>
      <patternFill patternType="solid">
        <fgColor rgb="FF00B0F0"/>
      </patternFill>
    </fill>
    <fill>
      <patternFill patternType="solid">
        <fgColor rgb="FFD9D9D9"/>
      </patternFill>
    </fill>
  </fills>
  <borders count="3">
    <border>
      <left/>
      <right/>
      <top/>
      <bottom/>
      <diagonal/>
    </border>
    <border>
      <left style="thin">
        <color rgb="FF000000"/>
      </left>
      <right style="thin">
        <color rgb="FF000000"/>
      </right>
      <top style="thin">
        <color rgb="FF000000"/>
      </top>
      <bottom style="thin">
        <color rgb="FF000000"/>
      </bottom>
    </border>
    <border>
      <bottom style="medium">
        <color rgb="FF000000"/>
      </bottom>
    </border>
  </borders>
  <cellStyleXfs count="1">
    <xf numFmtId="0" fontId="0" fillId="0" borderId="0"/>
  </cellStyleXfs>
  <cellXfs count="1039">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1" xfId="0" applyFont="1" applyBorder="1" applyAlignment="1">
      <alignment horizontal="center" vertical="top" wrapText="1"/>
    </xf>
    <xf numFmtId="0" fontId="15" fillId="0" borderId="1" xfId="0" applyFont="1" applyBorder="1" applyAlignment="1">
      <alignment horizontal="right" vertical="top" wrapText="1"/>
    </xf>
    <xf numFmtId="166" fontId="0" fillId="0" borderId="0" xfId="0" applyFont="1" applyNumberFormat="1" applyAlignment="1">
      <alignment horizontal="center" vertical="center"/>
    </xf>
    <xf numFmtId="167" fontId="0" fillId="0" borderId="0" xfId="0" applyFont="1" applyNumberFormat="1" applyAlignment="1">
      <alignment horizontal="right" vertical="center"/>
    </xf>
    <xf numFmtId="168" fontId="0" fillId="0" borderId="0" xfId="0" applyFont="1" applyNumberFormat="1" applyAlignment="1">
      <alignment horizontal="right" vertical="center"/>
    </xf>
    <xf numFmtId="169" fontId="0" fillId="0" borderId="0" xfId="0" applyFont="1" applyNumberFormat="1" applyAlignment="1">
      <alignment horizontal="right" vertical="center"/>
    </xf>
    <xf numFmtId="170" fontId="0" fillId="0" borderId="0" xfId="0" applyFont="1" applyNumberFormat="1" applyAlignment="1">
      <alignment horizontal="right" vertical="center"/>
    </xf>
    <xf numFmtId="171" fontId="0" fillId="0" borderId="0" xfId="0" applyFont="1" applyNumberFormat="1" applyAlignment="1">
      <alignment horizontal="right" vertical="center"/>
    </xf>
    <xf numFmtId="172" fontId="0" fillId="0" borderId="0" xfId="0" applyFont="1" applyNumberFormat="1" applyAlignment="1">
      <alignment horizontal="right" vertical="center"/>
    </xf>
    <xf numFmtId="173" fontId="0" fillId="0" borderId="0" xfId="0" applyFont="1" applyNumberFormat="1" applyAlignment="1">
      <alignment horizontal="right" vertical="center"/>
    </xf>
    <xf numFmtId="174" fontId="0" fillId="0" borderId="0" xfId="0" applyFont="1" applyNumberFormat="1" applyAlignment="1">
      <alignment horizontal="right" vertical="center"/>
    </xf>
    <xf numFmtId="175" fontId="0" fillId="0" borderId="0" xfId="0" applyFont="1" applyNumberFormat="1" applyAlignment="1">
      <alignment horizontal="right" vertical="center"/>
    </xf>
    <xf numFmtId="166" fontId="0" fillId="0" borderId="2" xfId="0" applyFont="1" applyNumberFormat="1" applyBorder="1" applyAlignment="1">
      <alignment horizontal="center" vertical="center"/>
    </xf>
    <xf numFmtId="167" fontId="0" fillId="0" borderId="2" xfId="0" applyFont="1" applyNumberFormat="1" applyBorder="1" applyAlignment="1">
      <alignment horizontal="right" vertical="center"/>
    </xf>
    <xf numFmtId="168" fontId="0" fillId="0" borderId="2" xfId="0" applyFont="1" applyNumberFormat="1" applyBorder="1" applyAlignment="1">
      <alignment horizontal="right" vertical="center"/>
    </xf>
    <xf numFmtId="169" fontId="0" fillId="0" borderId="2" xfId="0" applyFont="1" applyNumberFormat="1" applyBorder="1" applyAlignment="1">
      <alignment horizontal="right" vertical="center"/>
    </xf>
    <xf numFmtId="170" fontId="0" fillId="0" borderId="2" xfId="0" applyFont="1" applyNumberFormat="1" applyBorder="1" applyAlignment="1">
      <alignment horizontal="right" vertical="center"/>
    </xf>
    <xf numFmtId="171" fontId="0" fillId="0" borderId="2" xfId="0" applyFont="1" applyNumberFormat="1" applyBorder="1" applyAlignment="1">
      <alignment horizontal="right" vertical="center"/>
    </xf>
    <xf numFmtId="172" fontId="0" fillId="0" borderId="2" xfId="0" applyFont="1" applyNumberFormat="1" applyBorder="1" applyAlignment="1">
      <alignment horizontal="right" vertical="center"/>
    </xf>
    <xf numFmtId="173" fontId="0" fillId="0" borderId="2" xfId="0" applyFont="1" applyNumberFormat="1" applyBorder="1" applyAlignment="1">
      <alignment horizontal="right" vertical="center"/>
    </xf>
    <xf numFmtId="174" fontId="0" fillId="0" borderId="2" xfId="0" applyFont="1" applyNumberFormat="1" applyBorder="1" applyAlignment="1">
      <alignment horizontal="right" vertical="center"/>
    </xf>
    <xf numFmtId="175" fontId="0" fillId="0" borderId="2" xfId="0" applyFont="1" applyNumberFormat="1" applyBorder="1" applyAlignment="1">
      <alignment horizontal="right" vertical="center"/>
    </xf>
    <xf numFmtId="0" fontId="0" fillId="0" borderId="0" xfId="0" applyFont="1" applyAlignment="1">
      <alignment horizontal="left" vertical="center" indent="0" wrapText="1"/>
    </xf>
    <xf numFmtId="176" fontId="0" fillId="0" borderId="0" xfId="0" applyFont="1" applyNumberFormat="1" applyAlignment="1">
      <alignment horizontal="center" vertical="center"/>
    </xf>
    <xf numFmtId="177" fontId="0" fillId="0" borderId="0" xfId="0" applyFont="1" applyNumberFormat="1" applyAlignment="1">
      <alignment horizontal="right" vertical="center"/>
    </xf>
    <xf numFmtId="178" fontId="0" fillId="0" borderId="0" xfId="0" applyFont="1" applyNumberFormat="1" applyAlignment="1">
      <alignment horizontal="right" vertical="center"/>
    </xf>
    <xf numFmtId="179" fontId="0" fillId="0" borderId="0" xfId="0" applyFont="1" applyNumberFormat="1" applyAlignment="1">
      <alignment horizontal="right" vertical="center"/>
    </xf>
    <xf numFmtId="180" fontId="0" fillId="0" borderId="0" xfId="0" applyFont="1" applyNumberFormat="1" applyAlignment="1">
      <alignment horizontal="right" vertical="center"/>
    </xf>
    <xf numFmtId="181" fontId="0" fillId="0" borderId="0" xfId="0" applyFont="1" applyNumberFormat="1" applyAlignment="1">
      <alignment horizontal="right" vertical="center"/>
    </xf>
    <xf numFmtId="182" fontId="0" fillId="0" borderId="0" xfId="0" applyFont="1" applyNumberFormat="1" applyAlignment="1">
      <alignment horizontal="right" vertical="center"/>
    </xf>
    <xf numFmtId="176" fontId="0" fillId="0" borderId="2" xfId="0" applyFont="1" applyNumberFormat="1" applyBorder="1" applyAlignment="1">
      <alignment horizontal="center" vertical="center"/>
    </xf>
    <xf numFmtId="177" fontId="0" fillId="0" borderId="2" xfId="0" applyFont="1" applyNumberFormat="1" applyBorder="1" applyAlignment="1">
      <alignment horizontal="right" vertical="center"/>
    </xf>
    <xf numFmtId="178" fontId="0" fillId="0" borderId="2" xfId="0" applyFont="1" applyNumberFormat="1" applyBorder="1" applyAlignment="1">
      <alignment horizontal="right" vertical="center"/>
    </xf>
    <xf numFmtId="179" fontId="0" fillId="0" borderId="2" xfId="0" applyFont="1" applyNumberFormat="1" applyBorder="1" applyAlignment="1">
      <alignment horizontal="right" vertical="center"/>
    </xf>
    <xf numFmtId="180" fontId="0" fillId="0" borderId="2" xfId="0" applyFont="1" applyNumberFormat="1" applyBorder="1" applyAlignment="1">
      <alignment horizontal="right" vertical="center"/>
    </xf>
    <xf numFmtId="181" fontId="0" fillId="0" borderId="2" xfId="0" applyFont="1" applyNumberFormat="1" applyBorder="1" applyAlignment="1">
      <alignment horizontal="right" vertical="center"/>
    </xf>
    <xf numFmtId="182" fontId="0" fillId="0" borderId="2" xfId="0" applyFont="1" applyNumberFormat="1" applyBorder="1" applyAlignment="1">
      <alignment horizontal="right" vertical="center"/>
    </xf>
    <xf numFmtId="183" fontId="0" fillId="0" borderId="0" xfId="0" applyFont="1" applyNumberFormat="1" applyAlignment="1">
      <alignment horizontal="center" vertical="center"/>
    </xf>
    <xf numFmtId="184" fontId="0" fillId="0" borderId="0" xfId="0" applyFont="1" applyNumberFormat="1" applyAlignment="1">
      <alignment horizontal="right" vertical="center"/>
    </xf>
    <xf numFmtId="185" fontId="0" fillId="0" borderId="0" xfId="0" applyFont="1" applyNumberFormat="1" applyAlignment="1">
      <alignment horizontal="right" vertical="center"/>
    </xf>
    <xf numFmtId="186" fontId="0" fillId="0" borderId="0" xfId="0" applyFont="1" applyNumberFormat="1" applyAlignment="1">
      <alignment horizontal="right" vertical="center"/>
    </xf>
    <xf numFmtId="187" fontId="0" fillId="0" borderId="0" xfId="0" applyFont="1" applyNumberFormat="1" applyAlignment="1">
      <alignment horizontal="right" vertical="center"/>
    </xf>
    <xf numFmtId="188" fontId="0" fillId="0" borderId="0" xfId="0" applyFont="1" applyNumberFormat="1" applyAlignment="1">
      <alignment horizontal="right" vertical="center"/>
    </xf>
    <xf numFmtId="189" fontId="0" fillId="0" borderId="0" xfId="0" applyFont="1" applyNumberFormat="1" applyAlignment="1">
      <alignment horizontal="right" vertical="center"/>
    </xf>
    <xf numFmtId="190" fontId="0" fillId="0" borderId="0" xfId="0" applyFont="1" applyNumberFormat="1" applyAlignment="1">
      <alignment horizontal="right" vertical="center"/>
    </xf>
    <xf numFmtId="183" fontId="0" fillId="0" borderId="2" xfId="0" applyFont="1" applyNumberFormat="1" applyBorder="1" applyAlignment="1">
      <alignment horizontal="center" vertical="center"/>
    </xf>
    <xf numFmtId="184" fontId="0" fillId="0" borderId="2" xfId="0" applyFont="1" applyNumberFormat="1" applyBorder="1" applyAlignment="1">
      <alignment horizontal="right" vertical="center"/>
    </xf>
    <xf numFmtId="185" fontId="0" fillId="0" borderId="2" xfId="0" applyFont="1" applyNumberFormat="1" applyBorder="1" applyAlignment="1">
      <alignment horizontal="right" vertical="center"/>
    </xf>
    <xf numFmtId="186" fontId="0" fillId="0" borderId="2" xfId="0" applyFont="1" applyNumberFormat="1" applyBorder="1" applyAlignment="1">
      <alignment horizontal="right" vertical="center"/>
    </xf>
    <xf numFmtId="187" fontId="0" fillId="0" borderId="2" xfId="0" applyFont="1" applyNumberFormat="1" applyBorder="1" applyAlignment="1">
      <alignment horizontal="right" vertical="center"/>
    </xf>
    <xf numFmtId="188" fontId="0" fillId="0" borderId="2" xfId="0" applyFont="1" applyNumberFormat="1" applyBorder="1" applyAlignment="1">
      <alignment horizontal="right" vertical="center"/>
    </xf>
    <xf numFmtId="189" fontId="0" fillId="0" borderId="2" xfId="0" applyFont="1" applyNumberFormat="1" applyBorder="1" applyAlignment="1">
      <alignment horizontal="right" vertical="center"/>
    </xf>
    <xf numFmtId="190" fontId="0" fillId="0" borderId="2" xfId="0" applyFont="1" applyNumberFormat="1" applyBorder="1" applyAlignment="1">
      <alignment horizontal="right" vertical="center"/>
    </xf>
    <xf numFmtId="191" fontId="0" fillId="0" borderId="0" xfId="0" applyFont="1" applyNumberFormat="1" applyAlignment="1">
      <alignment horizontal="center" vertical="center"/>
    </xf>
    <xf numFmtId="192" fontId="0" fillId="0" borderId="0" xfId="0" applyFont="1" applyNumberFormat="1" applyAlignment="1">
      <alignment horizontal="right" vertical="center"/>
    </xf>
    <xf numFmtId="193" fontId="0" fillId="0" borderId="0" xfId="0" applyFont="1" applyNumberFormat="1" applyAlignment="1">
      <alignment horizontal="right" vertical="center"/>
    </xf>
    <xf numFmtId="194" fontId="0" fillId="0" borderId="0" xfId="0" applyFont="1" applyNumberFormat="1" applyAlignment="1">
      <alignment horizontal="right" vertical="center"/>
    </xf>
    <xf numFmtId="195" fontId="0" fillId="0" borderId="0" xfId="0" applyFont="1" applyNumberFormat="1" applyAlignment="1">
      <alignment horizontal="right" vertical="center"/>
    </xf>
    <xf numFmtId="196" fontId="0" fillId="0" borderId="0" xfId="0" applyFont="1" applyNumberFormat="1" applyAlignment="1">
      <alignment horizontal="right" vertical="center"/>
    </xf>
    <xf numFmtId="197" fontId="0" fillId="0" borderId="0" xfId="0" applyFont="1" applyNumberFormat="1" applyAlignment="1">
      <alignment horizontal="right" vertical="center"/>
    </xf>
    <xf numFmtId="198" fontId="0" fillId="0" borderId="0" xfId="0" applyFont="1" applyNumberFormat="1" applyAlignment="1">
      <alignment horizontal="right" vertical="center"/>
    </xf>
    <xf numFmtId="199" fontId="0" fillId="0" borderId="0" xfId="0" applyFont="1" applyNumberFormat="1" applyAlignment="1">
      <alignment horizontal="right" vertical="center"/>
    </xf>
    <xf numFmtId="200" fontId="0" fillId="0" borderId="0" xfId="0" applyFont="1" applyNumberFormat="1" applyAlignment="1">
      <alignment horizontal="right" vertical="center"/>
    </xf>
    <xf numFmtId="201" fontId="0" fillId="0" borderId="0" xfId="0" applyFont="1" applyNumberFormat="1" applyAlignment="1">
      <alignment horizontal="right" vertical="center"/>
    </xf>
    <xf numFmtId="202" fontId="0" fillId="0" borderId="0" xfId="0" applyFont="1" applyNumberFormat="1" applyAlignment="1">
      <alignment horizontal="right" vertical="center"/>
    </xf>
    <xf numFmtId="203" fontId="0" fillId="0" borderId="0" xfId="0" applyFont="1" applyNumberFormat="1" applyAlignment="1">
      <alignment horizontal="right" vertical="center"/>
    </xf>
    <xf numFmtId="204" fontId="0" fillId="0" borderId="0" xfId="0" applyFont="1" applyNumberFormat="1" applyAlignment="1">
      <alignment horizontal="right" vertical="center"/>
    </xf>
    <xf numFmtId="205" fontId="0" fillId="0" borderId="0" xfId="0" applyFont="1" applyNumberFormat="1" applyAlignment="1">
      <alignment horizontal="right" vertical="center"/>
    </xf>
    <xf numFmtId="191" fontId="0" fillId="0" borderId="2" xfId="0" applyFont="1" applyNumberFormat="1" applyBorder="1" applyAlignment="1">
      <alignment horizontal="center" vertical="center"/>
    </xf>
    <xf numFmtId="192" fontId="0" fillId="0" borderId="2" xfId="0" applyFont="1" applyNumberFormat="1" applyBorder="1" applyAlignment="1">
      <alignment horizontal="right" vertical="center"/>
    </xf>
    <xf numFmtId="193" fontId="0" fillId="0" borderId="2" xfId="0" applyFont="1" applyNumberFormat="1" applyBorder="1" applyAlignment="1">
      <alignment horizontal="right" vertical="center"/>
    </xf>
    <xf numFmtId="194" fontId="0" fillId="0" borderId="2" xfId="0" applyFont="1" applyNumberFormat="1" applyBorder="1" applyAlignment="1">
      <alignment horizontal="right" vertical="center"/>
    </xf>
    <xf numFmtId="195" fontId="0" fillId="0" borderId="2" xfId="0" applyFont="1" applyNumberFormat="1" applyBorder="1" applyAlignment="1">
      <alignment horizontal="right" vertical="center"/>
    </xf>
    <xf numFmtId="196" fontId="0" fillId="0" borderId="2" xfId="0" applyFont="1" applyNumberFormat="1" applyBorder="1" applyAlignment="1">
      <alignment horizontal="right" vertical="center"/>
    </xf>
    <xf numFmtId="197" fontId="0" fillId="0" borderId="2" xfId="0" applyFont="1" applyNumberFormat="1" applyBorder="1" applyAlignment="1">
      <alignment horizontal="right" vertical="center"/>
    </xf>
    <xf numFmtId="198" fontId="0" fillId="0" borderId="2" xfId="0" applyFont="1" applyNumberFormat="1" applyBorder="1" applyAlignment="1">
      <alignment horizontal="right" vertical="center"/>
    </xf>
    <xf numFmtId="199" fontId="0" fillId="0" borderId="2" xfId="0" applyFont="1" applyNumberFormat="1" applyBorder="1" applyAlignment="1">
      <alignment horizontal="right" vertical="center"/>
    </xf>
    <xf numFmtId="200" fontId="0" fillId="0" borderId="2" xfId="0" applyFont="1" applyNumberFormat="1" applyBorder="1" applyAlignment="1">
      <alignment horizontal="right" vertical="center"/>
    </xf>
    <xf numFmtId="201" fontId="0" fillId="0" borderId="2" xfId="0" applyFont="1" applyNumberFormat="1" applyBorder="1" applyAlignment="1">
      <alignment horizontal="right" vertical="center"/>
    </xf>
    <xf numFmtId="202" fontId="0" fillId="0" borderId="2" xfId="0" applyFont="1" applyNumberFormat="1" applyBorder="1" applyAlignment="1">
      <alignment horizontal="right" vertical="center"/>
    </xf>
    <xf numFmtId="203" fontId="0" fillId="0" borderId="2" xfId="0" applyFont="1" applyNumberFormat="1" applyBorder="1" applyAlignment="1">
      <alignment horizontal="right" vertical="center"/>
    </xf>
    <xf numFmtId="204" fontId="0" fillId="0" borderId="2" xfId="0" applyFont="1" applyNumberFormat="1" applyBorder="1" applyAlignment="1">
      <alignment horizontal="right" vertical="center"/>
    </xf>
    <xf numFmtId="205" fontId="0" fillId="0" borderId="2" xfId="0" applyFont="1" applyNumberFormat="1" applyBorder="1" applyAlignment="1">
      <alignment horizontal="right" vertical="center"/>
    </xf>
    <xf numFmtId="0" fontId="15" fillId="0" borderId="1" xfId="0" applyFont="1" applyBorder="1" applyAlignment="1">
      <alignment horizontal="left" vertical="top" wrapText="1"/>
    </xf>
    <xf numFmtId="0" fontId="0" fillId="0" borderId="0" xfId="0" applyFont="1" applyAlignment="1">
      <alignment horizontal="left" vertical="center"/>
    </xf>
    <xf numFmtId="206" fontId="0" fillId="0" borderId="0" xfId="0" applyFont="1" applyNumberFormat="1" applyAlignment="1">
      <alignment horizontal="right" vertical="center"/>
    </xf>
    <xf numFmtId="207" fontId="0" fillId="0" borderId="0" xfId="0" applyFont="1" applyNumberFormat="1" applyAlignment="1">
      <alignment horizontal="right" vertical="center"/>
    </xf>
    <xf numFmtId="208" fontId="0" fillId="0" borderId="0" xfId="0" applyFont="1" applyNumberFormat="1" applyAlignment="1">
      <alignment horizontal="right" vertical="center"/>
    </xf>
    <xf numFmtId="209" fontId="0" fillId="0" borderId="0" xfId="0" applyFont="1" applyNumberFormat="1" applyAlignment="1">
      <alignment horizontal="right" vertical="center"/>
    </xf>
    <xf numFmtId="210" fontId="0" fillId="0" borderId="0" xfId="0" applyFont="1" applyNumberFormat="1" applyAlignment="1">
      <alignment horizontal="right" vertical="center"/>
    </xf>
    <xf numFmtId="211" fontId="0" fillId="0" borderId="0" xfId="0" applyFont="1" applyNumberFormat="1" applyAlignment="1">
      <alignment horizontal="right" vertical="center"/>
    </xf>
    <xf numFmtId="212" fontId="0" fillId="0" borderId="0" xfId="0" applyFont="1" applyNumberFormat="1" applyAlignment="1">
      <alignment horizontal="right" vertical="center"/>
    </xf>
    <xf numFmtId="213" fontId="0" fillId="0" borderId="0" xfId="0" applyFont="1" applyNumberFormat="1" applyAlignment="1">
      <alignment horizontal="right" vertical="center"/>
    </xf>
    <xf numFmtId="214" fontId="0" fillId="0" borderId="0" xfId="0" applyFont="1" applyNumberFormat="1" applyAlignment="1">
      <alignment horizontal="right" vertical="center"/>
    </xf>
    <xf numFmtId="215" fontId="0" fillId="0" borderId="0" xfId="0" applyFont="1" applyNumberFormat="1" applyAlignment="1">
      <alignment horizontal="right" vertical="center"/>
    </xf>
    <xf numFmtId="216" fontId="0" fillId="0" borderId="0" xfId="0" applyFont="1" applyNumberFormat="1" applyAlignment="1">
      <alignment horizontal="right" vertical="center"/>
    </xf>
    <xf numFmtId="217" fontId="0" fillId="0" borderId="0" xfId="0" applyFont="1" applyNumberFormat="1" applyAlignment="1">
      <alignment horizontal="right" vertical="center"/>
    </xf>
    <xf numFmtId="218" fontId="0" fillId="0" borderId="0" xfId="0" applyFont="1" applyNumberFormat="1" applyAlignment="1">
      <alignment horizontal="right" vertical="center"/>
    </xf>
    <xf numFmtId="219" fontId="0" fillId="0" borderId="0" xfId="0" applyFont="1" applyNumberFormat="1" applyAlignment="1">
      <alignment horizontal="right" vertical="center"/>
    </xf>
    <xf numFmtId="220" fontId="0" fillId="0" borderId="0" xfId="0" applyFont="1" applyNumberFormat="1" applyAlignment="1">
      <alignment horizontal="right" vertical="center"/>
    </xf>
    <xf numFmtId="221" fontId="0" fillId="0" borderId="0" xfId="0" applyFont="1" applyNumberFormat="1" applyAlignment="1">
      <alignment horizontal="right" vertical="center"/>
    </xf>
    <xf numFmtId="0" fontId="15" fillId="0" borderId="0" xfId="0" applyFont="1" applyAlignment="1">
      <alignment horizontal="left" vertical="center"/>
    </xf>
    <xf numFmtId="206" fontId="15" fillId="0" borderId="0" xfId="0" applyFont="1" applyNumberFormat="1" applyAlignment="1">
      <alignment horizontal="right" vertical="center"/>
    </xf>
    <xf numFmtId="207" fontId="15" fillId="0" borderId="0" xfId="0" applyFont="1" applyNumberFormat="1" applyAlignment="1">
      <alignment horizontal="right" vertical="center"/>
    </xf>
    <xf numFmtId="208" fontId="15" fillId="0" borderId="0" xfId="0" applyFont="1" applyNumberFormat="1" applyAlignment="1">
      <alignment horizontal="right" vertical="center"/>
    </xf>
    <xf numFmtId="209" fontId="15" fillId="0" borderId="0" xfId="0" applyFont="1" applyNumberFormat="1" applyAlignment="1">
      <alignment horizontal="right" vertical="center"/>
    </xf>
    <xf numFmtId="210" fontId="15" fillId="0" borderId="0" xfId="0" applyFont="1" applyNumberFormat="1" applyAlignment="1">
      <alignment horizontal="right" vertical="center"/>
    </xf>
    <xf numFmtId="211" fontId="15" fillId="0" borderId="0" xfId="0" applyFont="1" applyNumberFormat="1" applyAlignment="1">
      <alignment horizontal="right" vertical="center"/>
    </xf>
    <xf numFmtId="212" fontId="15" fillId="0" borderId="0" xfId="0" applyFont="1" applyNumberFormat="1" applyAlignment="1">
      <alignment horizontal="right" vertical="center"/>
    </xf>
    <xf numFmtId="213" fontId="15" fillId="0" borderId="0" xfId="0" applyFont="1" applyNumberFormat="1" applyAlignment="1">
      <alignment horizontal="right" vertical="center"/>
    </xf>
    <xf numFmtId="214" fontId="15" fillId="0" borderId="0" xfId="0" applyFont="1" applyNumberFormat="1" applyAlignment="1">
      <alignment horizontal="right" vertical="center"/>
    </xf>
    <xf numFmtId="215" fontId="15" fillId="0" borderId="0" xfId="0" applyFont="1" applyNumberFormat="1" applyAlignment="1">
      <alignment horizontal="right" vertical="center"/>
    </xf>
    <xf numFmtId="216" fontId="15" fillId="0" borderId="0" xfId="0" applyFont="1" applyNumberFormat="1" applyAlignment="1">
      <alignment horizontal="right" vertical="center"/>
    </xf>
    <xf numFmtId="217" fontId="15" fillId="0" borderId="0" xfId="0" applyFont="1" applyNumberFormat="1" applyAlignment="1">
      <alignment horizontal="right" vertical="center"/>
    </xf>
    <xf numFmtId="218" fontId="15" fillId="0" borderId="0" xfId="0" applyFont="1" applyNumberFormat="1" applyAlignment="1">
      <alignment horizontal="right" vertical="center"/>
    </xf>
    <xf numFmtId="219" fontId="15" fillId="0" borderId="0" xfId="0" applyFont="1" applyNumberFormat="1" applyAlignment="1">
      <alignment horizontal="right" vertical="center"/>
    </xf>
    <xf numFmtId="220" fontId="15" fillId="0" borderId="0" xfId="0" applyFont="1" applyNumberFormat="1" applyAlignment="1">
      <alignment horizontal="right" vertical="center"/>
    </xf>
    <xf numFmtId="221" fontId="15" fillId="0" borderId="0" xfId="0" applyFont="1" applyNumberFormat="1" applyAlignment="1">
      <alignment horizontal="right" vertical="center"/>
    </xf>
    <xf numFmtId="0" fontId="0" fillId="3" borderId="0" xfId="0" applyFont="1" applyFill="1" applyAlignment="1">
      <alignment horizontal="center" wrapText="1"/>
    </xf>
    <xf numFmtId="222" fontId="0" fillId="0" borderId="0" xfId="0" applyFont="1" applyNumberFormat="1" applyAlignment="1">
      <alignment horizontal="right" vertical="center"/>
    </xf>
    <xf numFmtId="223" fontId="0" fillId="0" borderId="0" xfId="0" applyFont="1" applyNumberFormat="1" applyAlignment="1">
      <alignment horizontal="right" vertical="center"/>
    </xf>
    <xf numFmtId="224" fontId="0" fillId="0" borderId="0" xfId="0" applyFont="1" applyNumberFormat="1" applyAlignment="1">
      <alignment horizontal="right" vertical="center"/>
    </xf>
    <xf numFmtId="225" fontId="0" fillId="0" borderId="0" xfId="0" applyFont="1" applyNumberFormat="1" applyAlignment="1">
      <alignment horizontal="right" vertical="center"/>
    </xf>
    <xf numFmtId="226" fontId="0" fillId="0" borderId="0" xfId="0" applyFont="1" applyNumberFormat="1" applyAlignment="1">
      <alignment horizontal="right" vertical="center"/>
    </xf>
    <xf numFmtId="227" fontId="0" fillId="0" borderId="0" xfId="0" applyFont="1" applyNumberFormat="1" applyAlignment="1">
      <alignment horizontal="right" vertical="center"/>
    </xf>
    <xf numFmtId="228" fontId="0" fillId="0" borderId="0" xfId="0" applyFont="1" applyNumberFormat="1" applyAlignment="1">
      <alignment horizontal="right" vertical="center"/>
    </xf>
    <xf numFmtId="229" fontId="0" fillId="0" borderId="0" xfId="0" applyFont="1" applyNumberFormat="1" applyAlignment="1">
      <alignment horizontal="right" vertical="center"/>
    </xf>
    <xf numFmtId="230" fontId="0" fillId="0" borderId="0" xfId="0" applyFont="1" applyNumberFormat="1" applyAlignment="1">
      <alignment horizontal="right" vertical="center"/>
    </xf>
    <xf numFmtId="231" fontId="0" fillId="0" borderId="0" xfId="0" applyFont="1" applyNumberFormat="1" applyAlignment="1">
      <alignment horizontal="right" vertical="center"/>
    </xf>
    <xf numFmtId="232" fontId="0" fillId="0" borderId="0" xfId="0" applyFont="1" applyNumberFormat="1" applyAlignment="1">
      <alignment horizontal="right" vertical="center"/>
    </xf>
    <xf numFmtId="233" fontId="0" fillId="0" borderId="0" xfId="0" applyFont="1" applyNumberFormat="1" applyAlignment="1">
      <alignment horizontal="right" vertical="center"/>
    </xf>
    <xf numFmtId="234" fontId="0" fillId="0" borderId="0" xfId="0" applyFont="1" applyNumberFormat="1" applyAlignment="1">
      <alignment horizontal="right" vertical="center"/>
    </xf>
    <xf numFmtId="235" fontId="0" fillId="0" borderId="0" xfId="0" applyFont="1" applyNumberFormat="1" applyAlignment="1">
      <alignment horizontal="right" vertical="center"/>
    </xf>
    <xf numFmtId="236" fontId="0" fillId="0" borderId="0" xfId="0" applyFont="1" applyNumberFormat="1" applyAlignment="1">
      <alignment horizontal="right" vertical="center"/>
    </xf>
    <xf numFmtId="237" fontId="0" fillId="0" borderId="0" xfId="0" applyFont="1" applyNumberFormat="1" applyAlignment="1">
      <alignment horizontal="right" vertical="center"/>
    </xf>
    <xf numFmtId="222" fontId="15" fillId="0" borderId="0" xfId="0" applyFont="1" applyNumberFormat="1" applyAlignment="1">
      <alignment horizontal="right" vertical="center"/>
    </xf>
    <xf numFmtId="223" fontId="15" fillId="0" borderId="0" xfId="0" applyFont="1" applyNumberFormat="1" applyAlignment="1">
      <alignment horizontal="right" vertical="center"/>
    </xf>
    <xf numFmtId="224" fontId="15" fillId="0" borderId="0" xfId="0" applyFont="1" applyNumberFormat="1" applyAlignment="1">
      <alignment horizontal="right" vertical="center"/>
    </xf>
    <xf numFmtId="225" fontId="15" fillId="0" borderId="0" xfId="0" applyFont="1" applyNumberFormat="1" applyAlignment="1">
      <alignment horizontal="right" vertical="center"/>
    </xf>
    <xf numFmtId="226" fontId="15" fillId="0" borderId="0" xfId="0" applyFont="1" applyNumberFormat="1" applyAlignment="1">
      <alignment horizontal="right" vertical="center"/>
    </xf>
    <xf numFmtId="227" fontId="15" fillId="0" borderId="0" xfId="0" applyFont="1" applyNumberFormat="1" applyAlignment="1">
      <alignment horizontal="right" vertical="center"/>
    </xf>
    <xf numFmtId="228" fontId="15" fillId="0" borderId="0" xfId="0" applyFont="1" applyNumberFormat="1" applyAlignment="1">
      <alignment horizontal="right" vertical="center"/>
    </xf>
    <xf numFmtId="229" fontId="15" fillId="0" borderId="0" xfId="0" applyFont="1" applyNumberFormat="1" applyAlignment="1">
      <alignment horizontal="right" vertical="center"/>
    </xf>
    <xf numFmtId="230" fontId="15" fillId="0" borderId="0" xfId="0" applyFont="1" applyNumberFormat="1" applyAlignment="1">
      <alignment horizontal="right" vertical="center"/>
    </xf>
    <xf numFmtId="231" fontId="15" fillId="0" borderId="0" xfId="0" applyFont="1" applyNumberFormat="1" applyAlignment="1">
      <alignment horizontal="right" vertical="center"/>
    </xf>
    <xf numFmtId="232" fontId="15" fillId="0" borderId="0" xfId="0" applyFont="1" applyNumberFormat="1" applyAlignment="1">
      <alignment horizontal="right" vertical="center"/>
    </xf>
    <xf numFmtId="233" fontId="15" fillId="0" borderId="0" xfId="0" applyFont="1" applyNumberFormat="1" applyAlignment="1">
      <alignment horizontal="right" vertical="center"/>
    </xf>
    <xf numFmtId="234" fontId="15" fillId="0" borderId="0" xfId="0" applyFont="1" applyNumberFormat="1" applyAlignment="1">
      <alignment horizontal="right" vertical="center"/>
    </xf>
    <xf numFmtId="235" fontId="15" fillId="0" borderId="0" xfId="0" applyFont="1" applyNumberFormat="1" applyAlignment="1">
      <alignment horizontal="right" vertical="center"/>
    </xf>
    <xf numFmtId="236" fontId="15" fillId="0" borderId="0" xfId="0" applyFont="1" applyNumberFormat="1" applyAlignment="1">
      <alignment horizontal="right" vertical="center"/>
    </xf>
    <xf numFmtId="237" fontId="15" fillId="0" borderId="0" xfId="0" applyFont="1" applyNumberFormat="1" applyAlignment="1">
      <alignment horizontal="right" vertical="center"/>
    </xf>
    <xf numFmtId="238" fontId="0" fillId="0" borderId="0" xfId="0" applyFont="1" applyNumberFormat="1" applyAlignment="1">
      <alignment horizontal="right" vertical="center"/>
    </xf>
    <xf numFmtId="239" fontId="0" fillId="0" borderId="0" xfId="0" applyFont="1" applyNumberFormat="1" applyAlignment="1">
      <alignment horizontal="right" vertical="center"/>
    </xf>
    <xf numFmtId="240" fontId="0" fillId="0" borderId="0" xfId="0" applyFont="1" applyNumberFormat="1" applyAlignment="1">
      <alignment horizontal="right" vertical="center"/>
    </xf>
    <xf numFmtId="241" fontId="0" fillId="0" borderId="0" xfId="0" applyFont="1" applyNumberFormat="1" applyAlignment="1">
      <alignment horizontal="right" vertical="center"/>
    </xf>
    <xf numFmtId="242" fontId="0" fillId="0" borderId="0" xfId="0" applyFont="1" applyNumberFormat="1" applyAlignment="1">
      <alignment horizontal="right" vertical="center"/>
    </xf>
    <xf numFmtId="243" fontId="0" fillId="0" borderId="0" xfId="0" applyFont="1" applyNumberFormat="1" applyAlignment="1">
      <alignment horizontal="right" vertical="center"/>
    </xf>
    <xf numFmtId="244" fontId="0" fillId="0" borderId="0" xfId="0" applyFont="1" applyNumberFormat="1" applyAlignment="1">
      <alignment horizontal="right" vertical="center"/>
    </xf>
    <xf numFmtId="245" fontId="0" fillId="0" borderId="0" xfId="0" applyFont="1" applyNumberFormat="1" applyAlignment="1">
      <alignment horizontal="right" vertical="center"/>
    </xf>
    <xf numFmtId="246" fontId="0" fillId="0" borderId="0" xfId="0" applyFont="1" applyNumberFormat="1" applyAlignment="1">
      <alignment horizontal="right" vertical="center"/>
    </xf>
    <xf numFmtId="247" fontId="0" fillId="0" borderId="0" xfId="0" applyFont="1" applyNumberFormat="1" applyAlignment="1">
      <alignment horizontal="right" vertical="center"/>
    </xf>
    <xf numFmtId="248" fontId="0" fillId="0" borderId="0" xfId="0" applyFont="1" applyNumberFormat="1" applyAlignment="1">
      <alignment horizontal="right" vertical="center"/>
    </xf>
    <xf numFmtId="249" fontId="0" fillId="0" borderId="0" xfId="0" applyFont="1" applyNumberFormat="1" applyAlignment="1">
      <alignment horizontal="right" vertical="center"/>
    </xf>
    <xf numFmtId="250" fontId="0" fillId="0" borderId="0" xfId="0" applyFont="1" applyNumberFormat="1" applyAlignment="1">
      <alignment horizontal="right" vertical="center"/>
    </xf>
    <xf numFmtId="251" fontId="0" fillId="0" borderId="0" xfId="0" applyFont="1" applyNumberFormat="1" applyAlignment="1">
      <alignment horizontal="right" vertical="center"/>
    </xf>
    <xf numFmtId="252" fontId="0" fillId="0" borderId="0" xfId="0" applyFont="1" applyNumberFormat="1" applyAlignment="1">
      <alignment horizontal="right" vertical="center"/>
    </xf>
    <xf numFmtId="253" fontId="0" fillId="0" borderId="0" xfId="0" applyFont="1" applyNumberFormat="1" applyAlignment="1">
      <alignment horizontal="right" vertical="center"/>
    </xf>
    <xf numFmtId="0" fontId="15" fillId="0" borderId="2" xfId="0" applyFont="1" applyBorder="1" applyAlignment="1">
      <alignment horizontal="left" vertical="center"/>
    </xf>
    <xf numFmtId="238" fontId="15" fillId="0" borderId="2" xfId="0" applyFont="1" applyNumberFormat="1" applyBorder="1" applyAlignment="1">
      <alignment horizontal="right" vertical="center"/>
    </xf>
    <xf numFmtId="239" fontId="15" fillId="0" borderId="2" xfId="0" applyFont="1" applyNumberFormat="1" applyBorder="1" applyAlignment="1">
      <alignment horizontal="right" vertical="center"/>
    </xf>
    <xf numFmtId="240" fontId="15" fillId="0" borderId="2" xfId="0" applyFont="1" applyNumberFormat="1" applyBorder="1" applyAlignment="1">
      <alignment horizontal="right" vertical="center"/>
    </xf>
    <xf numFmtId="241" fontId="15" fillId="0" borderId="2" xfId="0" applyFont="1" applyNumberFormat="1" applyBorder="1" applyAlignment="1">
      <alignment horizontal="right" vertical="center"/>
    </xf>
    <xf numFmtId="242" fontId="15" fillId="0" borderId="2" xfId="0" applyFont="1" applyNumberFormat="1" applyBorder="1" applyAlignment="1">
      <alignment horizontal="right" vertical="center"/>
    </xf>
    <xf numFmtId="243" fontId="15" fillId="0" borderId="2" xfId="0" applyFont="1" applyNumberFormat="1" applyBorder="1" applyAlignment="1">
      <alignment horizontal="right" vertical="center"/>
    </xf>
    <xf numFmtId="244" fontId="15" fillId="0" borderId="2" xfId="0" applyFont="1" applyNumberFormat="1" applyBorder="1" applyAlignment="1">
      <alignment horizontal="right" vertical="center"/>
    </xf>
    <xf numFmtId="245" fontId="15" fillId="0" borderId="2" xfId="0" applyFont="1" applyNumberFormat="1" applyBorder="1" applyAlignment="1">
      <alignment horizontal="right" vertical="center"/>
    </xf>
    <xf numFmtId="246" fontId="15" fillId="0" borderId="2" xfId="0" applyFont="1" applyNumberFormat="1" applyBorder="1" applyAlignment="1">
      <alignment horizontal="right" vertical="center"/>
    </xf>
    <xf numFmtId="247" fontId="15" fillId="0" borderId="2" xfId="0" applyFont="1" applyNumberFormat="1" applyBorder="1" applyAlignment="1">
      <alignment horizontal="right" vertical="center"/>
    </xf>
    <xf numFmtId="248" fontId="15" fillId="0" borderId="2" xfId="0" applyFont="1" applyNumberFormat="1" applyBorder="1" applyAlignment="1">
      <alignment horizontal="right" vertical="center"/>
    </xf>
    <xf numFmtId="249" fontId="15" fillId="0" borderId="2" xfId="0" applyFont="1" applyNumberFormat="1" applyBorder="1" applyAlignment="1">
      <alignment horizontal="right" vertical="center"/>
    </xf>
    <xf numFmtId="250" fontId="15" fillId="0" borderId="2" xfId="0" applyFont="1" applyNumberFormat="1" applyBorder="1" applyAlignment="1">
      <alignment horizontal="right" vertical="center"/>
    </xf>
    <xf numFmtId="251" fontId="15" fillId="0" borderId="2" xfId="0" applyFont="1" applyNumberFormat="1" applyBorder="1" applyAlignment="1">
      <alignment horizontal="right" vertical="center"/>
    </xf>
    <xf numFmtId="252" fontId="15" fillId="0" borderId="2" xfId="0" applyFont="1" applyNumberFormat="1" applyBorder="1" applyAlignment="1">
      <alignment horizontal="right" vertical="center"/>
    </xf>
    <xf numFmtId="253" fontId="15" fillId="0" borderId="2" xfId="0" applyFont="1" applyNumberFormat="1" applyBorder="1" applyAlignment="1">
      <alignment horizontal="right" vertical="center"/>
    </xf>
    <xf numFmtId="254" fontId="0" fillId="0" borderId="0" xfId="0" applyFont="1" applyNumberFormat="1" applyAlignment="1">
      <alignment horizontal="center" vertical="center"/>
    </xf>
    <xf numFmtId="255" fontId="0" fillId="0" borderId="0" xfId="0" applyFont="1" applyNumberFormat="1" applyAlignment="1">
      <alignment horizontal="right" vertical="center"/>
    </xf>
    <xf numFmtId="256" fontId="0" fillId="0" borderId="0" xfId="0" applyFont="1" applyNumberFormat="1" applyAlignment="1">
      <alignment horizontal="right" vertical="center"/>
    </xf>
    <xf numFmtId="257" fontId="0" fillId="0" borderId="0" xfId="0" applyFont="1" applyNumberFormat="1" applyAlignment="1">
      <alignment horizontal="right" vertical="center"/>
    </xf>
    <xf numFmtId="258" fontId="0" fillId="0" borderId="0" xfId="0" applyFont="1" applyNumberFormat="1" applyAlignment="1">
      <alignment horizontal="right" vertical="center"/>
    </xf>
    <xf numFmtId="259" fontId="0" fillId="0" borderId="0" xfId="0" applyFont="1" applyNumberFormat="1" applyAlignment="1">
      <alignment horizontal="right" vertical="center"/>
    </xf>
    <xf numFmtId="260" fontId="0" fillId="0" borderId="0" xfId="0" applyFont="1" applyNumberFormat="1" applyAlignment="1">
      <alignment horizontal="right" vertical="center"/>
    </xf>
    <xf numFmtId="254" fontId="15" fillId="0" borderId="2" xfId="0" applyFont="1" applyNumberFormat="1" applyBorder="1" applyAlignment="1">
      <alignment horizontal="center" vertical="center"/>
    </xf>
    <xf numFmtId="255" fontId="15" fillId="0" borderId="2" xfId="0" applyFont="1" applyNumberFormat="1" applyBorder="1" applyAlignment="1">
      <alignment horizontal="right" vertical="center"/>
    </xf>
    <xf numFmtId="256" fontId="15" fillId="0" borderId="2" xfId="0" applyFont="1" applyNumberFormat="1" applyBorder="1" applyAlignment="1">
      <alignment horizontal="right" vertical="center"/>
    </xf>
    <xf numFmtId="257" fontId="15" fillId="0" borderId="2" xfId="0" applyFont="1" applyNumberFormat="1" applyBorder="1" applyAlignment="1">
      <alignment horizontal="right" vertical="center"/>
    </xf>
    <xf numFmtId="258" fontId="15" fillId="0" borderId="2" xfId="0" applyFont="1" applyNumberFormat="1" applyBorder="1" applyAlignment="1">
      <alignment horizontal="right" vertical="center"/>
    </xf>
    <xf numFmtId="259" fontId="15" fillId="0" borderId="2" xfId="0" applyFont="1" applyNumberFormat="1" applyBorder="1" applyAlignment="1">
      <alignment horizontal="right" vertical="center"/>
    </xf>
    <xf numFmtId="260" fontId="15" fillId="0" borderId="2" xfId="0" applyFont="1" applyNumberFormat="1" applyBorder="1" applyAlignment="1">
      <alignment horizontal="right" vertical="center"/>
    </xf>
    <xf numFmtId="261" fontId="0" fillId="0" borderId="0" xfId="0" applyFont="1" applyNumberFormat="1" applyAlignment="1">
      <alignment horizontal="right" vertical="center"/>
    </xf>
    <xf numFmtId="262" fontId="0" fillId="0" borderId="0" xfId="0" applyFont="1" applyNumberFormat="1" applyAlignment="1">
      <alignment horizontal="right" vertical="center"/>
    </xf>
    <xf numFmtId="263" fontId="0" fillId="0" borderId="0" xfId="0" applyFont="1" applyNumberFormat="1" applyAlignment="1">
      <alignment horizontal="right" vertical="center"/>
    </xf>
    <xf numFmtId="264" fontId="0" fillId="0" borderId="0" xfId="0" applyFont="1" applyNumberFormat="1" applyAlignment="1">
      <alignment horizontal="right" vertical="center"/>
    </xf>
    <xf numFmtId="265" fontId="0" fillId="0" borderId="0" xfId="0" applyFont="1" applyNumberFormat="1" applyAlignment="1">
      <alignment horizontal="right" vertical="center"/>
    </xf>
    <xf numFmtId="266" fontId="0" fillId="0" borderId="0" xfId="0" applyFont="1" applyNumberFormat="1" applyAlignment="1">
      <alignment horizontal="right" vertical="center"/>
    </xf>
    <xf numFmtId="267" fontId="0" fillId="0" borderId="0" xfId="0" applyFont="1" applyNumberFormat="1" applyAlignment="1">
      <alignment horizontal="right" vertical="center"/>
    </xf>
    <xf numFmtId="268" fontId="0" fillId="0" borderId="0" xfId="0" applyFont="1" applyNumberFormat="1" applyAlignment="1">
      <alignment horizontal="right" vertical="center"/>
    </xf>
    <xf numFmtId="269" fontId="0" fillId="0" borderId="0" xfId="0" applyFont="1" applyNumberFormat="1" applyAlignment="1">
      <alignment horizontal="right" vertical="center"/>
    </xf>
    <xf numFmtId="270" fontId="0" fillId="0" borderId="0" xfId="0" applyFont="1" applyNumberFormat="1" applyAlignment="1">
      <alignment horizontal="right" vertical="center"/>
    </xf>
    <xf numFmtId="261" fontId="15" fillId="0" borderId="2" xfId="0" applyFont="1" applyNumberFormat="1" applyBorder="1" applyAlignment="1">
      <alignment horizontal="right" vertical="center"/>
    </xf>
    <xf numFmtId="262" fontId="15" fillId="0" borderId="2" xfId="0" applyFont="1" applyNumberFormat="1" applyBorder="1" applyAlignment="1">
      <alignment horizontal="right" vertical="center"/>
    </xf>
    <xf numFmtId="263" fontId="15" fillId="0" borderId="2" xfId="0" applyFont="1" applyNumberFormat="1" applyBorder="1" applyAlignment="1">
      <alignment horizontal="right" vertical="center"/>
    </xf>
    <xf numFmtId="264" fontId="15" fillId="0" borderId="2" xfId="0" applyFont="1" applyNumberFormat="1" applyBorder="1" applyAlignment="1">
      <alignment horizontal="right" vertical="center"/>
    </xf>
    <xf numFmtId="265" fontId="15" fillId="0" borderId="2" xfId="0" applyFont="1" applyNumberFormat="1" applyBorder="1" applyAlignment="1">
      <alignment horizontal="right" vertical="center"/>
    </xf>
    <xf numFmtId="266" fontId="15" fillId="0" borderId="2" xfId="0" applyFont="1" applyNumberFormat="1" applyBorder="1" applyAlignment="1">
      <alignment horizontal="right" vertical="center"/>
    </xf>
    <xf numFmtId="267" fontId="15" fillId="0" borderId="2" xfId="0" applyFont="1" applyNumberFormat="1" applyBorder="1" applyAlignment="1">
      <alignment horizontal="right" vertical="center"/>
    </xf>
    <xf numFmtId="268" fontId="15" fillId="0" borderId="2" xfId="0" applyFont="1" applyNumberFormat="1" applyBorder="1" applyAlignment="1">
      <alignment horizontal="right" vertical="center"/>
    </xf>
    <xf numFmtId="269" fontId="15" fillId="0" borderId="2" xfId="0" applyFont="1" applyNumberFormat="1" applyBorder="1" applyAlignment="1">
      <alignment horizontal="right" vertical="center"/>
    </xf>
    <xf numFmtId="270" fontId="15" fillId="0" borderId="2" xfId="0" applyFont="1" applyNumberFormat="1" applyBorder="1" applyAlignment="1">
      <alignment horizontal="right" vertical="center"/>
    </xf>
    <xf numFmtId="271" fontId="0" fillId="0" borderId="0" xfId="0" applyFont="1" applyNumberFormat="1" applyAlignment="1">
      <alignment horizontal="right" vertical="center"/>
    </xf>
    <xf numFmtId="272" fontId="0" fillId="0" borderId="0" xfId="0" applyFont="1" applyNumberFormat="1" applyAlignment="1">
      <alignment horizontal="right" vertical="center"/>
    </xf>
    <xf numFmtId="273" fontId="0" fillId="0" borderId="0" xfId="0" applyFont="1" applyNumberFormat="1" applyAlignment="1">
      <alignment horizontal="right" vertical="center"/>
    </xf>
    <xf numFmtId="274" fontId="0" fillId="0" borderId="0" xfId="0" applyFont="1" applyNumberFormat="1" applyAlignment="1">
      <alignment horizontal="right" vertical="center"/>
    </xf>
    <xf numFmtId="275" fontId="0" fillId="0" borderId="0" xfId="0" applyFont="1" applyNumberFormat="1" applyAlignment="1">
      <alignment horizontal="right" vertical="center"/>
    </xf>
    <xf numFmtId="276" fontId="0" fillId="0" borderId="0" xfId="0" applyFont="1" applyNumberFormat="1" applyAlignment="1">
      <alignment horizontal="right" vertical="center"/>
    </xf>
    <xf numFmtId="277" fontId="0" fillId="0" borderId="0" xfId="0" applyFont="1" applyNumberFormat="1" applyAlignment="1">
      <alignment horizontal="right" vertical="center"/>
    </xf>
    <xf numFmtId="278" fontId="0" fillId="0" borderId="0" xfId="0" applyFont="1" applyNumberFormat="1" applyAlignment="1">
      <alignment horizontal="right" vertical="center"/>
    </xf>
    <xf numFmtId="271" fontId="15" fillId="0" borderId="2" xfId="0" applyFont="1" applyNumberFormat="1" applyBorder="1" applyAlignment="1">
      <alignment horizontal="right" vertical="center"/>
    </xf>
    <xf numFmtId="272" fontId="15" fillId="0" borderId="2" xfId="0" applyFont="1" applyNumberFormat="1" applyBorder="1" applyAlignment="1">
      <alignment horizontal="right" vertical="center"/>
    </xf>
    <xf numFmtId="273" fontId="15" fillId="0" borderId="2" xfId="0" applyFont="1" applyNumberFormat="1" applyBorder="1" applyAlignment="1">
      <alignment horizontal="right" vertical="center"/>
    </xf>
    <xf numFmtId="274" fontId="15" fillId="0" borderId="2" xfId="0" applyFont="1" applyNumberFormat="1" applyBorder="1" applyAlignment="1">
      <alignment horizontal="right" vertical="center"/>
    </xf>
    <xf numFmtId="275" fontId="15" fillId="0" borderId="2" xfId="0" applyFont="1" applyNumberFormat="1" applyBorder="1" applyAlignment="1">
      <alignment horizontal="right" vertical="center"/>
    </xf>
    <xf numFmtId="276" fontId="15" fillId="0" borderId="2" xfId="0" applyFont="1" applyNumberFormat="1" applyBorder="1" applyAlignment="1">
      <alignment horizontal="right" vertical="center"/>
    </xf>
    <xf numFmtId="277" fontId="15" fillId="0" borderId="2" xfId="0" applyFont="1" applyNumberFormat="1" applyBorder="1" applyAlignment="1">
      <alignment horizontal="right" vertical="center"/>
    </xf>
    <xf numFmtId="278" fontId="15" fillId="0" borderId="2" xfId="0" applyFont="1" applyNumberFormat="1" applyBorder="1" applyAlignment="1">
      <alignment horizontal="right" vertical="center"/>
    </xf>
    <xf numFmtId="279" fontId="0" fillId="0" borderId="0" xfId="0" applyFont="1" applyNumberFormat="1" applyAlignment="1">
      <alignment horizontal="right" vertical="center"/>
    </xf>
    <xf numFmtId="280" fontId="0" fillId="0" borderId="0" xfId="0" applyFont="1" applyNumberFormat="1" applyAlignment="1">
      <alignment horizontal="right" vertical="center"/>
    </xf>
    <xf numFmtId="281" fontId="0" fillId="0" borderId="0" xfId="0" applyFont="1" applyNumberFormat="1" applyAlignment="1">
      <alignment horizontal="right" vertical="center"/>
    </xf>
    <xf numFmtId="282" fontId="0" fillId="0" borderId="0" xfId="0" applyFont="1" applyNumberFormat="1" applyAlignment="1">
      <alignment horizontal="right" vertical="center"/>
    </xf>
    <xf numFmtId="283" fontId="0" fillId="0" borderId="0" xfId="0" applyFont="1" applyNumberFormat="1" applyAlignment="1">
      <alignment horizontal="right" vertical="center"/>
    </xf>
    <xf numFmtId="284" fontId="0" fillId="0" borderId="0" xfId="0" applyFont="1" applyNumberFormat="1" applyAlignment="1">
      <alignment horizontal="right" vertical="center"/>
    </xf>
    <xf numFmtId="285" fontId="0" fillId="0" borderId="0" xfId="0" applyFont="1" applyNumberFormat="1" applyAlignment="1">
      <alignment horizontal="right" vertical="center"/>
    </xf>
    <xf numFmtId="286" fontId="0" fillId="0" borderId="0" xfId="0" applyFont="1" applyNumberFormat="1" applyAlignment="1">
      <alignment horizontal="right" vertical="center"/>
    </xf>
    <xf numFmtId="279" fontId="15" fillId="0" borderId="2" xfId="0" applyFont="1" applyNumberFormat="1" applyBorder="1" applyAlignment="1">
      <alignment horizontal="right" vertical="center"/>
    </xf>
    <xf numFmtId="280" fontId="15" fillId="0" borderId="2" xfId="0" applyFont="1" applyNumberFormat="1" applyBorder="1" applyAlignment="1">
      <alignment horizontal="right" vertical="center"/>
    </xf>
    <xf numFmtId="281" fontId="15" fillId="0" borderId="2" xfId="0" applyFont="1" applyNumberFormat="1" applyBorder="1" applyAlignment="1">
      <alignment horizontal="right" vertical="center"/>
    </xf>
    <xf numFmtId="282" fontId="15" fillId="0" borderId="2" xfId="0" applyFont="1" applyNumberFormat="1" applyBorder="1" applyAlignment="1">
      <alignment horizontal="right" vertical="center"/>
    </xf>
    <xf numFmtId="283" fontId="15" fillId="0" borderId="2" xfId="0" applyFont="1" applyNumberFormat="1" applyBorder="1" applyAlignment="1">
      <alignment horizontal="right" vertical="center"/>
    </xf>
    <xf numFmtId="284" fontId="15" fillId="0" borderId="2" xfId="0" applyFont="1" applyNumberFormat="1" applyBorder="1" applyAlignment="1">
      <alignment horizontal="right" vertical="center"/>
    </xf>
    <xf numFmtId="285" fontId="15" fillId="0" borderId="2" xfId="0" applyFont="1" applyNumberFormat="1" applyBorder="1" applyAlignment="1">
      <alignment horizontal="right" vertical="center"/>
    </xf>
    <xf numFmtId="286" fontId="15" fillId="0" borderId="2" xfId="0" applyFont="1" applyNumberFormat="1" applyBorder="1" applyAlignment="1">
      <alignment horizontal="right" vertical="center"/>
    </xf>
    <xf numFmtId="287" fontId="0" fillId="0" borderId="0" xfId="0" applyFont="1" applyNumberFormat="1" applyAlignment="1">
      <alignment horizontal="right" vertical="center"/>
    </xf>
    <xf numFmtId="288" fontId="0" fillId="0" borderId="0" xfId="0" applyFont="1" applyNumberFormat="1" applyAlignment="1">
      <alignment horizontal="right" vertical="center"/>
    </xf>
    <xf numFmtId="289" fontId="0" fillId="0" borderId="0" xfId="0" applyFont="1" applyNumberFormat="1" applyAlignment="1">
      <alignment horizontal="right" vertical="center"/>
    </xf>
    <xf numFmtId="290" fontId="0" fillId="0" borderId="0" xfId="0" applyFont="1" applyNumberFormat="1" applyAlignment="1">
      <alignment horizontal="right" vertical="center"/>
    </xf>
    <xf numFmtId="291" fontId="0" fillId="0" borderId="0" xfId="0" applyFont="1" applyNumberFormat="1" applyAlignment="1">
      <alignment horizontal="right" vertical="center"/>
    </xf>
    <xf numFmtId="292" fontId="0" fillId="0" borderId="0" xfId="0" applyFont="1" applyNumberFormat="1" applyAlignment="1">
      <alignment horizontal="right" vertical="center"/>
    </xf>
    <xf numFmtId="293" fontId="0" fillId="0" borderId="0" xfId="0" applyFont="1" applyNumberFormat="1" applyAlignment="1">
      <alignment horizontal="right" vertical="center"/>
    </xf>
    <xf numFmtId="294" fontId="0" fillId="0" borderId="0" xfId="0" applyFont="1" applyNumberFormat="1" applyAlignment="1">
      <alignment horizontal="right" vertical="center"/>
    </xf>
    <xf numFmtId="295" fontId="0" fillId="0" borderId="0" xfId="0" applyFont="1" applyNumberFormat="1" applyAlignment="1">
      <alignment horizontal="right" vertical="center"/>
    </xf>
    <xf numFmtId="296" fontId="0" fillId="0" borderId="0" xfId="0" applyFont="1" applyNumberFormat="1" applyAlignment="1">
      <alignment horizontal="right" vertical="center"/>
    </xf>
    <xf numFmtId="297" fontId="0" fillId="0" borderId="0" xfId="0" applyFont="1" applyNumberFormat="1" applyAlignment="1">
      <alignment horizontal="right" vertical="center"/>
    </xf>
    <xf numFmtId="298" fontId="0" fillId="0" borderId="0" xfId="0" applyFont="1" applyNumberFormat="1" applyAlignment="1">
      <alignment horizontal="right" vertical="center"/>
    </xf>
    <xf numFmtId="299" fontId="0" fillId="0" borderId="0" xfId="0" applyFont="1" applyNumberFormat="1" applyAlignment="1">
      <alignment horizontal="right" vertical="center"/>
    </xf>
    <xf numFmtId="300" fontId="0" fillId="0" borderId="0" xfId="0" applyFont="1" applyNumberFormat="1" applyAlignment="1">
      <alignment horizontal="right" vertical="center"/>
    </xf>
    <xf numFmtId="301" fontId="0" fillId="0" borderId="0" xfId="0" applyFont="1" applyNumberFormat="1" applyAlignment="1">
      <alignment horizontal="right" vertical="center"/>
    </xf>
    <xf numFmtId="302" fontId="0" fillId="0" borderId="0" xfId="0" applyFont="1" applyNumberFormat="1" applyAlignment="1">
      <alignment horizontal="right" vertical="center"/>
    </xf>
    <xf numFmtId="303" fontId="0" fillId="0" borderId="0" xfId="0" applyFont="1" applyNumberFormat="1" applyAlignment="1">
      <alignment horizontal="right" vertical="center"/>
    </xf>
    <xf numFmtId="304" fontId="0" fillId="0" borderId="0" xfId="0" applyFont="1" applyNumberFormat="1" applyAlignment="1">
      <alignment horizontal="right" vertical="center"/>
    </xf>
    <xf numFmtId="305" fontId="0" fillId="0" borderId="0" xfId="0" applyFont="1" applyNumberFormat="1" applyAlignment="1">
      <alignment horizontal="right" vertical="center"/>
    </xf>
    <xf numFmtId="306" fontId="0" fillId="0" borderId="0" xfId="0" applyFont="1" applyNumberFormat="1" applyAlignment="1">
      <alignment horizontal="right" vertical="center"/>
    </xf>
    <xf numFmtId="307" fontId="0" fillId="0" borderId="0" xfId="0" applyFont="1" applyNumberFormat="1" applyAlignment="1">
      <alignment horizontal="right" vertical="center"/>
    </xf>
    <xf numFmtId="308" fontId="0" fillId="0" borderId="0" xfId="0" applyFont="1" applyNumberFormat="1" applyAlignment="1">
      <alignment horizontal="right" vertical="center"/>
    </xf>
    <xf numFmtId="309" fontId="0" fillId="0" borderId="0" xfId="0" applyFont="1" applyNumberFormat="1" applyAlignment="1">
      <alignment horizontal="right" vertical="center"/>
    </xf>
    <xf numFmtId="310" fontId="0" fillId="0" borderId="0" xfId="0" applyFont="1" applyNumberFormat="1" applyAlignment="1">
      <alignment horizontal="right" vertical="center"/>
    </xf>
    <xf numFmtId="311" fontId="0" fillId="0" borderId="0" xfId="0" applyFont="1" applyNumberFormat="1" applyAlignment="1">
      <alignment horizontal="right" vertical="center"/>
    </xf>
    <xf numFmtId="312" fontId="0" fillId="0" borderId="0" xfId="0" applyFont="1" applyNumberFormat="1" applyAlignment="1">
      <alignment horizontal="right" vertical="center"/>
    </xf>
    <xf numFmtId="313" fontId="0" fillId="0" borderId="0" xfId="0" applyFont="1" applyNumberFormat="1" applyAlignment="1">
      <alignment horizontal="right" vertical="center"/>
    </xf>
    <xf numFmtId="314" fontId="0" fillId="0" borderId="0" xfId="0" applyFont="1" applyNumberFormat="1" applyAlignment="1">
      <alignment horizontal="right" vertical="center"/>
    </xf>
    <xf numFmtId="315" fontId="0" fillId="0" borderId="0" xfId="0" applyFont="1" applyNumberFormat="1" applyAlignment="1">
      <alignment horizontal="right" vertical="center"/>
    </xf>
    <xf numFmtId="316" fontId="0" fillId="0" borderId="0" xfId="0" applyFont="1" applyNumberFormat="1" applyAlignment="1">
      <alignment horizontal="right" vertical="center"/>
    </xf>
    <xf numFmtId="317" fontId="0" fillId="0" borderId="0" xfId="0" applyFont="1" applyNumberFormat="1" applyAlignment="1">
      <alignment horizontal="right" vertical="center"/>
    </xf>
    <xf numFmtId="318" fontId="0" fillId="0" borderId="0" xfId="0" applyFont="1" applyNumberFormat="1" applyAlignment="1">
      <alignment horizontal="right" vertical="center"/>
    </xf>
    <xf numFmtId="319" fontId="0" fillId="0" borderId="0" xfId="0" applyFont="1" applyNumberFormat="1" applyAlignment="1">
      <alignment horizontal="right" vertical="center"/>
    </xf>
    <xf numFmtId="320" fontId="0" fillId="0" borderId="0" xfId="0" applyFont="1" applyNumberFormat="1" applyAlignment="1">
      <alignment horizontal="right" vertical="center"/>
    </xf>
    <xf numFmtId="321" fontId="0" fillId="0" borderId="0" xfId="0" applyFont="1" applyNumberFormat="1" applyAlignment="1">
      <alignment horizontal="right" vertical="center"/>
    </xf>
    <xf numFmtId="322" fontId="0" fillId="0" borderId="0" xfId="0" applyFont="1" applyNumberFormat="1" applyAlignment="1">
      <alignment horizontal="right" vertical="center"/>
    </xf>
    <xf numFmtId="0" fontId="0" fillId="0" borderId="2" xfId="0" applyFont="1" applyBorder="1" applyAlignment="1">
      <alignment horizontal="left" vertical="center"/>
    </xf>
    <xf numFmtId="314" fontId="0" fillId="0" borderId="2" xfId="0" applyFont="1" applyNumberFormat="1" applyBorder="1" applyAlignment="1">
      <alignment horizontal="right" vertical="center"/>
    </xf>
    <xf numFmtId="315" fontId="0" fillId="0" borderId="2" xfId="0" applyFont="1" applyNumberFormat="1" applyBorder="1" applyAlignment="1">
      <alignment horizontal="right" vertical="center"/>
    </xf>
    <xf numFmtId="316" fontId="0" fillId="0" borderId="2" xfId="0" applyFont="1" applyNumberFormat="1" applyBorder="1" applyAlignment="1">
      <alignment horizontal="right" vertical="center"/>
    </xf>
    <xf numFmtId="317" fontId="0" fillId="0" borderId="2" xfId="0" applyFont="1" applyNumberFormat="1" applyBorder="1" applyAlignment="1">
      <alignment horizontal="right" vertical="center"/>
    </xf>
    <xf numFmtId="318" fontId="0" fillId="0" borderId="2" xfId="0" applyFont="1" applyNumberFormat="1" applyBorder="1" applyAlignment="1">
      <alignment horizontal="right" vertical="center"/>
    </xf>
    <xf numFmtId="319" fontId="0" fillId="0" borderId="2" xfId="0" applyFont="1" applyNumberFormat="1" applyBorder="1" applyAlignment="1">
      <alignment horizontal="right" vertical="center"/>
    </xf>
    <xf numFmtId="320" fontId="0" fillId="0" borderId="2" xfId="0" applyFont="1" applyNumberFormat="1" applyBorder="1" applyAlignment="1">
      <alignment horizontal="right" vertical="center"/>
    </xf>
    <xf numFmtId="321" fontId="0" fillId="0" borderId="2" xfId="0" applyFont="1" applyNumberFormat="1" applyBorder="1" applyAlignment="1">
      <alignment horizontal="right" vertical="center"/>
    </xf>
    <xf numFmtId="322" fontId="0" fillId="0" borderId="2" xfId="0" applyFont="1" applyNumberFormat="1" applyBorder="1" applyAlignment="1">
      <alignment horizontal="right" vertical="center"/>
    </xf>
    <xf numFmtId="0" fontId="0" fillId="0" borderId="0" xfId="0" applyFont="1" applyAlignment="1">
      <alignment horizontal="center" vertical="center"/>
    </xf>
    <xf numFmtId="323" fontId="0" fillId="0" borderId="0" xfId="0" applyFont="1" applyNumberFormat="1" applyAlignment="1">
      <alignment horizontal="right" vertical="center"/>
    </xf>
    <xf numFmtId="324" fontId="0" fillId="0" borderId="0" xfId="0" applyFont="1" applyNumberFormat="1" applyAlignment="1">
      <alignment horizontal="right" vertical="center"/>
    </xf>
    <xf numFmtId="325" fontId="0" fillId="0" borderId="0" xfId="0" applyFont="1" applyNumberFormat="1" applyAlignment="1">
      <alignment horizontal="right" vertical="center"/>
    </xf>
    <xf numFmtId="326" fontId="0" fillId="0" borderId="0" xfId="0" applyFont="1" applyNumberFormat="1" applyAlignment="1">
      <alignment horizontal="right" vertical="center"/>
    </xf>
    <xf numFmtId="327" fontId="0" fillId="0" borderId="0" xfId="0" applyFont="1" applyNumberFormat="1" applyAlignment="1">
      <alignment horizontal="right" vertical="center"/>
    </xf>
    <xf numFmtId="328" fontId="0" fillId="0" borderId="0" xfId="0" applyFont="1" applyNumberFormat="1" applyAlignment="1">
      <alignment horizontal="right" vertical="center"/>
    </xf>
    <xf numFmtId="329" fontId="0" fillId="0" borderId="0" xfId="0" applyFont="1" applyNumberFormat="1" applyAlignment="1">
      <alignment horizontal="right" vertical="center"/>
    </xf>
    <xf numFmtId="0" fontId="0" fillId="0" borderId="2" xfId="0" applyFont="1" applyBorder="1" applyAlignment="1">
      <alignment horizontal="center" vertical="center"/>
    </xf>
    <xf numFmtId="323" fontId="0" fillId="0" borderId="2" xfId="0" applyFont="1" applyNumberFormat="1" applyBorder="1" applyAlignment="1">
      <alignment horizontal="right" vertical="center"/>
    </xf>
    <xf numFmtId="324" fontId="0" fillId="0" borderId="2" xfId="0" applyFont="1" applyNumberFormat="1" applyBorder="1" applyAlignment="1">
      <alignment horizontal="right" vertical="center"/>
    </xf>
    <xf numFmtId="325" fontId="0" fillId="0" borderId="2" xfId="0" applyFont="1" applyNumberFormat="1" applyBorder="1" applyAlignment="1">
      <alignment horizontal="right" vertical="center"/>
    </xf>
    <xf numFmtId="326" fontId="0" fillId="0" borderId="2" xfId="0" applyFont="1" applyNumberFormat="1" applyBorder="1" applyAlignment="1">
      <alignment horizontal="right" vertical="center"/>
    </xf>
    <xf numFmtId="327" fontId="0" fillId="0" borderId="2" xfId="0" applyFont="1" applyNumberFormat="1" applyBorder="1" applyAlignment="1">
      <alignment horizontal="right" vertical="center"/>
    </xf>
    <xf numFmtId="328" fontId="0" fillId="0" borderId="2" xfId="0" applyFont="1" applyNumberFormat="1" applyBorder="1" applyAlignment="1">
      <alignment horizontal="right" vertical="center"/>
    </xf>
    <xf numFmtId="329" fontId="0" fillId="0" borderId="2" xfId="0" applyFont="1" applyNumberFormat="1" applyBorder="1" applyAlignment="1">
      <alignment horizontal="right" vertical="center"/>
    </xf>
    <xf numFmtId="0" fontId="0" fillId="0" borderId="0" xfId="0" applyFont="1"/>
    <xf numFmtId="330" fontId="0" fillId="0" borderId="0" xfId="0" applyFont="1" applyNumberFormat="1" applyAlignment="1">
      <alignment horizontal="right" vertical="center"/>
    </xf>
    <xf numFmtId="331" fontId="0" fillId="0" borderId="0" xfId="0" applyFont="1" applyNumberFormat="1" applyAlignment="1">
      <alignment horizontal="right" vertical="center"/>
    </xf>
    <xf numFmtId="332" fontId="0" fillId="0" borderId="0" xfId="0" applyFont="1" applyNumberFormat="1" applyAlignment="1">
      <alignment horizontal="right" vertical="center"/>
    </xf>
    <xf numFmtId="333" fontId="0" fillId="0" borderId="0" xfId="0" applyFont="1" applyNumberFormat="1" applyAlignment="1">
      <alignment horizontal="right" vertical="center"/>
    </xf>
    <xf numFmtId="334" fontId="0" fillId="0" borderId="0" xfId="0" applyFont="1" applyNumberFormat="1" applyAlignment="1">
      <alignment horizontal="right" vertical="center"/>
    </xf>
    <xf numFmtId="335" fontId="0" fillId="0" borderId="0" xfId="0" applyFont="1" applyNumberFormat="1" applyAlignment="1">
      <alignment horizontal="right" vertical="center"/>
    </xf>
    <xf numFmtId="336" fontId="0" fillId="0" borderId="0" xfId="0" applyFont="1" applyNumberFormat="1" applyAlignment="1">
      <alignment horizontal="right" vertical="center"/>
    </xf>
    <xf numFmtId="337" fontId="0" fillId="0" borderId="0" xfId="0" applyFont="1" applyNumberFormat="1" applyAlignment="1">
      <alignment horizontal="right" vertical="center"/>
    </xf>
    <xf numFmtId="338" fontId="0" fillId="0" borderId="0" xfId="0" applyFont="1" applyNumberFormat="1" applyAlignment="1">
      <alignment horizontal="right" vertical="center"/>
    </xf>
    <xf numFmtId="339" fontId="0" fillId="0" borderId="0" xfId="0" applyFont="1" applyNumberFormat="1" applyAlignment="1">
      <alignment horizontal="right" vertical="center"/>
    </xf>
    <xf numFmtId="340" fontId="0" fillId="0" borderId="0" xfId="0" applyFont="1" applyNumberFormat="1" applyAlignment="1">
      <alignment horizontal="right" vertical="center"/>
    </xf>
    <xf numFmtId="341" fontId="0" fillId="0" borderId="0" xfId="0" applyFont="1" applyNumberFormat="1" applyAlignment="1">
      <alignment horizontal="right" vertical="center"/>
    </xf>
    <xf numFmtId="342" fontId="0" fillId="0" borderId="0" xfId="0" applyFont="1" applyNumberFormat="1" applyAlignment="1">
      <alignment horizontal="right" vertical="center"/>
    </xf>
    <xf numFmtId="343" fontId="0" fillId="0" borderId="0" xfId="0" applyFont="1" applyNumberFormat="1" applyAlignment="1">
      <alignment horizontal="right" vertical="center"/>
    </xf>
    <xf numFmtId="344" fontId="0" fillId="0" borderId="0" xfId="0" applyFont="1" applyNumberFormat="1" applyAlignment="1">
      <alignment horizontal="right" vertical="center"/>
    </xf>
    <xf numFmtId="345" fontId="0" fillId="0" borderId="0" xfId="0" applyFont="1" applyNumberFormat="1" applyAlignment="1">
      <alignment horizontal="right" vertical="center"/>
    </xf>
    <xf numFmtId="346" fontId="0" fillId="0" borderId="0" xfId="0" applyFont="1" applyNumberFormat="1" applyAlignment="1">
      <alignment horizontal="right" vertical="center"/>
    </xf>
    <xf numFmtId="347" fontId="0" fillId="0" borderId="0" xfId="0" applyFont="1" applyNumberFormat="1" applyAlignment="1">
      <alignment horizontal="right" vertical="center"/>
    </xf>
    <xf numFmtId="348" fontId="0" fillId="0" borderId="0" xfId="0" applyFont="1" applyNumberFormat="1" applyAlignment="1">
      <alignment horizontal="right" vertical="center"/>
    </xf>
    <xf numFmtId="349" fontId="0" fillId="0" borderId="0" xfId="0" applyFont="1" applyNumberFormat="1" applyAlignment="1">
      <alignment horizontal="right" vertical="center"/>
    </xf>
    <xf numFmtId="350" fontId="0" fillId="0" borderId="0" xfId="0" applyFont="1" applyNumberFormat="1" applyAlignment="1">
      <alignment horizontal="right" vertical="center"/>
    </xf>
    <xf numFmtId="351" fontId="0" fillId="0" borderId="0" xfId="0" applyFont="1" applyNumberFormat="1" applyAlignment="1">
      <alignment horizontal="right" vertical="center"/>
    </xf>
    <xf numFmtId="352" fontId="0" fillId="0" borderId="0" xfId="0" applyFont="1" applyNumberFormat="1" applyAlignment="1">
      <alignment horizontal="right" vertical="center"/>
    </xf>
    <xf numFmtId="353" fontId="0" fillId="0" borderId="0" xfId="0" applyFont="1" applyNumberFormat="1" applyAlignment="1">
      <alignment horizontal="right" vertical="center"/>
    </xf>
    <xf numFmtId="354" fontId="0" fillId="0" borderId="0" xfId="0" applyFont="1" applyNumberFormat="1" applyAlignment="1">
      <alignment horizontal="right" vertical="center"/>
    </xf>
    <xf numFmtId="355" fontId="0" fillId="0" borderId="0" xfId="0" applyFont="1" applyNumberFormat="1" applyAlignment="1">
      <alignment horizontal="right" vertical="center"/>
    </xf>
    <xf numFmtId="356" fontId="0" fillId="0" borderId="0" xfId="0" applyFont="1" applyNumberFormat="1" applyAlignment="1">
      <alignment horizontal="right" vertical="center"/>
    </xf>
    <xf numFmtId="357" fontId="0" fillId="0" borderId="0" xfId="0" applyFont="1" applyNumberFormat="1" applyAlignment="1">
      <alignment horizontal="right" vertical="center"/>
    </xf>
    <xf numFmtId="358" fontId="0" fillId="0" borderId="0" xfId="0" applyFont="1" applyNumberFormat="1" applyAlignment="1">
      <alignment horizontal="right" vertical="center"/>
    </xf>
    <xf numFmtId="359" fontId="0" fillId="0" borderId="0" xfId="0" applyFont="1" applyNumberFormat="1" applyAlignment="1">
      <alignment horizontal="right" vertical="center"/>
    </xf>
    <xf numFmtId="360" fontId="0" fillId="0" borderId="0" xfId="0" applyFont="1" applyNumberFormat="1" applyAlignment="1">
      <alignment horizontal="right" vertical="center"/>
    </xf>
    <xf numFmtId="361" fontId="0" fillId="0" borderId="0" xfId="0" applyFont="1" applyNumberFormat="1" applyAlignment="1">
      <alignment horizontal="right" vertical="center"/>
    </xf>
    <xf numFmtId="362" fontId="0" fillId="0" borderId="0" xfId="0" applyFont="1" applyNumberFormat="1" applyAlignment="1">
      <alignment horizontal="right" vertical="center"/>
    </xf>
    <xf numFmtId="363" fontId="0" fillId="0" borderId="0" xfId="0" applyFont="1" applyNumberFormat="1" applyAlignment="1">
      <alignment horizontal="right" vertical="center"/>
    </xf>
    <xf numFmtId="364" fontId="0" fillId="0" borderId="0" xfId="0" applyFont="1" applyNumberFormat="1" applyAlignment="1">
      <alignment horizontal="right" vertical="center"/>
    </xf>
    <xf numFmtId="365" fontId="0" fillId="0" borderId="0" xfId="0" applyFont="1" applyNumberFormat="1" applyAlignment="1">
      <alignment horizontal="right" vertical="center"/>
    </xf>
    <xf numFmtId="366" fontId="0" fillId="0" borderId="0" xfId="0" applyFont="1" applyNumberFormat="1" applyAlignment="1">
      <alignment horizontal="right" vertical="center"/>
    </xf>
    <xf numFmtId="367" fontId="0" fillId="0" borderId="0" xfId="0" applyFont="1" applyNumberFormat="1" applyAlignment="1">
      <alignment horizontal="right" vertical="center"/>
    </xf>
    <xf numFmtId="368" fontId="0" fillId="0" borderId="0" xfId="0" applyFont="1" applyNumberFormat="1" applyAlignment="1">
      <alignment horizontal="right" vertical="center"/>
    </xf>
    <xf numFmtId="369" fontId="0" fillId="0" borderId="0" xfId="0" applyFont="1" applyNumberFormat="1" applyAlignment="1">
      <alignment horizontal="right" vertical="center"/>
    </xf>
    <xf numFmtId="370" fontId="0" fillId="0" borderId="0" xfId="0" applyFont="1" applyNumberFormat="1" applyAlignment="1">
      <alignment horizontal="right" vertical="center"/>
    </xf>
    <xf numFmtId="371" fontId="0" fillId="0" borderId="0" xfId="0" applyFont="1" applyNumberFormat="1" applyAlignment="1">
      <alignment horizontal="right" vertical="center"/>
    </xf>
    <xf numFmtId="372" fontId="0" fillId="0" borderId="0" xfId="0" applyFont="1" applyNumberFormat="1" applyAlignment="1">
      <alignment horizontal="right" vertical="center"/>
    </xf>
    <xf numFmtId="373" fontId="0" fillId="0" borderId="0" xfId="0" applyFont="1" applyNumberFormat="1" applyAlignment="1">
      <alignment horizontal="right" vertical="center"/>
    </xf>
    <xf numFmtId="374" fontId="0" fillId="0" borderId="0" xfId="0" applyFont="1" applyNumberFormat="1" applyAlignment="1">
      <alignment horizontal="right" vertical="center"/>
    </xf>
    <xf numFmtId="375" fontId="0" fillId="0" borderId="0" xfId="0" applyFont="1" applyNumberFormat="1" applyAlignment="1">
      <alignment horizontal="right" vertical="center"/>
    </xf>
    <xf numFmtId="376" fontId="0" fillId="0" borderId="0" xfId="0" applyFont="1" applyNumberFormat="1" applyAlignment="1">
      <alignment horizontal="right" vertical="center"/>
    </xf>
    <xf numFmtId="377" fontId="0" fillId="0" borderId="0" xfId="0" applyFont="1" applyNumberFormat="1" applyAlignment="1">
      <alignment horizontal="right" vertical="center"/>
    </xf>
    <xf numFmtId="378" fontId="0" fillId="0" borderId="0" xfId="0" applyFont="1" applyNumberFormat="1" applyAlignment="1">
      <alignment horizontal="right" vertical="center"/>
    </xf>
    <xf numFmtId="379" fontId="0" fillId="0" borderId="0" xfId="0" applyFont="1" applyNumberFormat="1" applyAlignment="1">
      <alignment horizontal="right" vertical="center"/>
    </xf>
    <xf numFmtId="380" fontId="0" fillId="0" borderId="0" xfId="0" applyFont="1" applyNumberFormat="1" applyAlignment="1">
      <alignment horizontal="right" vertical="center"/>
    </xf>
    <xf numFmtId="381" fontId="0" fillId="0" borderId="0" xfId="0" applyFont="1" applyNumberFormat="1" applyAlignment="1">
      <alignment horizontal="right" vertical="center"/>
    </xf>
    <xf numFmtId="382" fontId="0" fillId="0" borderId="0" xfId="0" applyFont="1" applyNumberFormat="1" applyAlignment="1">
      <alignment horizontal="right" vertical="center"/>
    </xf>
    <xf numFmtId="383" fontId="0" fillId="0" borderId="0" xfId="0" applyFont="1" applyNumberFormat="1" applyAlignment="1">
      <alignment horizontal="right" vertical="center"/>
    </xf>
    <xf numFmtId="384" fontId="0" fillId="0" borderId="0" xfId="0" applyFont="1" applyNumberFormat="1" applyAlignment="1">
      <alignment horizontal="right" vertical="center"/>
    </xf>
    <xf numFmtId="385" fontId="0" fillId="0" borderId="0" xfId="0" applyFont="1" applyNumberFormat="1" applyAlignment="1">
      <alignment horizontal="right" vertical="center"/>
    </xf>
    <xf numFmtId="386" fontId="0" fillId="0" borderId="0" xfId="0" applyFont="1" applyNumberFormat="1" applyAlignment="1">
      <alignment horizontal="right" vertical="center"/>
    </xf>
    <xf numFmtId="387" fontId="0" fillId="0" borderId="0" xfId="0" applyFont="1" applyNumberFormat="1" applyAlignment="1">
      <alignment horizontal="right" vertical="center"/>
    </xf>
    <xf numFmtId="388" fontId="0" fillId="0" borderId="0" xfId="0" applyFont="1" applyNumberFormat="1" applyAlignment="1">
      <alignment horizontal="right" vertical="center"/>
    </xf>
    <xf numFmtId="389" fontId="0" fillId="0" borderId="0" xfId="0" applyFont="1" applyNumberFormat="1" applyAlignment="1">
      <alignment horizontal="right" vertical="center"/>
    </xf>
    <xf numFmtId="390" fontId="0" fillId="0" borderId="0" xfId="0" applyFont="1" applyNumberFormat="1" applyAlignment="1">
      <alignment horizontal="right" vertical="center"/>
    </xf>
    <xf numFmtId="391" fontId="0" fillId="0" borderId="0" xfId="0" applyFont="1" applyNumberFormat="1" applyAlignment="1">
      <alignment horizontal="right" vertical="center"/>
    </xf>
    <xf numFmtId="392" fontId="0" fillId="0" borderId="0" xfId="0" applyFont="1" applyNumberFormat="1" applyAlignment="1">
      <alignment horizontal="right" vertical="center"/>
    </xf>
    <xf numFmtId="393" fontId="0" fillId="0" borderId="0" xfId="0" applyFont="1" applyNumberFormat="1" applyAlignment="1">
      <alignment horizontal="right" vertical="center"/>
    </xf>
    <xf numFmtId="394" fontId="0" fillId="0" borderId="0" xfId="0" applyFont="1" applyNumberFormat="1" applyAlignment="1">
      <alignment horizontal="right" vertical="center"/>
    </xf>
    <xf numFmtId="395" fontId="0" fillId="0" borderId="0" xfId="0" applyFont="1" applyNumberFormat="1" applyAlignment="1">
      <alignment horizontal="right" vertical="center"/>
    </xf>
    <xf numFmtId="396" fontId="0" fillId="0" borderId="0" xfId="0" applyFont="1" applyNumberFormat="1" applyAlignment="1">
      <alignment horizontal="right" vertical="center"/>
    </xf>
    <xf numFmtId="397" fontId="0" fillId="0" borderId="0" xfId="0" applyFont="1" applyNumberFormat="1" applyAlignment="1">
      <alignment horizontal="right" vertical="center"/>
    </xf>
    <xf numFmtId="398" fontId="0" fillId="0" borderId="0" xfId="0" applyFont="1" applyNumberFormat="1" applyAlignment="1">
      <alignment horizontal="right" vertical="center"/>
    </xf>
    <xf numFmtId="399" fontId="0" fillId="0" borderId="0" xfId="0" applyFont="1" applyNumberFormat="1" applyAlignment="1">
      <alignment horizontal="right" vertical="center"/>
    </xf>
    <xf numFmtId="400" fontId="0" fillId="0" borderId="0" xfId="0" applyFont="1" applyNumberFormat="1" applyAlignment="1">
      <alignment horizontal="right" vertical="center"/>
    </xf>
    <xf numFmtId="401" fontId="0" fillId="0" borderId="0" xfId="0" applyFont="1" applyNumberFormat="1" applyAlignment="1">
      <alignment horizontal="right" vertical="center"/>
    </xf>
    <xf numFmtId="402" fontId="0" fillId="0" borderId="0" xfId="0" applyFont="1" applyNumberFormat="1" applyAlignment="1">
      <alignment horizontal="right" vertical="center"/>
    </xf>
    <xf numFmtId="403" fontId="0" fillId="0" borderId="0" xfId="0" applyFont="1" applyNumberFormat="1" applyAlignment="1">
      <alignment horizontal="right" vertical="center"/>
    </xf>
    <xf numFmtId="404" fontId="0" fillId="0" borderId="0" xfId="0" applyFont="1" applyNumberFormat="1" applyAlignment="1">
      <alignment horizontal="right" vertical="center"/>
    </xf>
    <xf numFmtId="405" fontId="0" fillId="0" borderId="0" xfId="0" applyFont="1" applyNumberFormat="1" applyAlignment="1">
      <alignment horizontal="right" vertical="center"/>
    </xf>
    <xf numFmtId="406" fontId="0" fillId="0" borderId="0" xfId="0" applyFont="1" applyNumberFormat="1" applyAlignment="1">
      <alignment horizontal="right" vertical="center"/>
    </xf>
    <xf numFmtId="407" fontId="0" fillId="0" borderId="0" xfId="0" applyFont="1" applyNumberFormat="1" applyAlignment="1">
      <alignment horizontal="right" vertical="center"/>
    </xf>
    <xf numFmtId="408" fontId="0" fillId="0" borderId="0" xfId="0" applyFont="1" applyNumberFormat="1" applyAlignment="1">
      <alignment horizontal="right" vertical="center"/>
    </xf>
    <xf numFmtId="409" fontId="0" fillId="0" borderId="0" xfId="0" applyFont="1" applyNumberFormat="1" applyAlignment="1">
      <alignment horizontal="right" vertical="center"/>
    </xf>
    <xf numFmtId="400" fontId="0" fillId="0" borderId="2" xfId="0" applyFont="1" applyNumberFormat="1" applyBorder="1" applyAlignment="1">
      <alignment horizontal="right" vertical="center"/>
    </xf>
    <xf numFmtId="401" fontId="0" fillId="0" borderId="2" xfId="0" applyFont="1" applyNumberFormat="1" applyBorder="1" applyAlignment="1">
      <alignment horizontal="right" vertical="center"/>
    </xf>
    <xf numFmtId="402" fontId="0" fillId="0" borderId="2" xfId="0" applyFont="1" applyNumberFormat="1" applyBorder="1" applyAlignment="1">
      <alignment horizontal="right" vertical="center"/>
    </xf>
    <xf numFmtId="403" fontId="0" fillId="0" borderId="2" xfId="0" applyFont="1" applyNumberFormat="1" applyBorder="1" applyAlignment="1">
      <alignment horizontal="right" vertical="center"/>
    </xf>
    <xf numFmtId="404" fontId="0" fillId="0" borderId="2" xfId="0" applyFont="1" applyNumberFormat="1" applyBorder="1" applyAlignment="1">
      <alignment horizontal="right" vertical="center"/>
    </xf>
    <xf numFmtId="405" fontId="0" fillId="0" borderId="2" xfId="0" applyFont="1" applyNumberFormat="1" applyBorder="1" applyAlignment="1">
      <alignment horizontal="right" vertical="center"/>
    </xf>
    <xf numFmtId="406" fontId="0" fillId="0" borderId="2" xfId="0" applyFont="1" applyNumberFormat="1" applyBorder="1" applyAlignment="1">
      <alignment horizontal="right" vertical="center"/>
    </xf>
    <xf numFmtId="407" fontId="0" fillId="0" borderId="2" xfId="0" applyFont="1" applyNumberFormat="1" applyBorder="1" applyAlignment="1">
      <alignment horizontal="right" vertical="center"/>
    </xf>
    <xf numFmtId="408" fontId="0" fillId="0" borderId="2" xfId="0" applyFont="1" applyNumberFormat="1" applyBorder="1" applyAlignment="1">
      <alignment horizontal="right" vertical="center"/>
    </xf>
    <xf numFmtId="409" fontId="0" fillId="0" borderId="2" xfId="0" applyFont="1" applyNumberFormat="1" applyBorder="1" applyAlignment="1">
      <alignment horizontal="right" vertical="center"/>
    </xf>
    <xf numFmtId="410" fontId="0" fillId="0" borderId="0" xfId="0" applyFont="1" applyNumberFormat="1" applyAlignment="1">
      <alignment horizontal="right" vertical="center"/>
    </xf>
    <xf numFmtId="411" fontId="0" fillId="0" borderId="0" xfId="0" applyFont="1" applyNumberFormat="1" applyAlignment="1">
      <alignment horizontal="right" vertical="center"/>
    </xf>
    <xf numFmtId="412" fontId="0" fillId="0" borderId="0" xfId="0" applyFont="1" applyNumberFormat="1" applyAlignment="1">
      <alignment horizontal="right" vertical="center"/>
    </xf>
    <xf numFmtId="413" fontId="0" fillId="0" borderId="0" xfId="0" applyFont="1" applyNumberFormat="1" applyAlignment="1">
      <alignment horizontal="right" vertical="center"/>
    </xf>
    <xf numFmtId="414" fontId="0" fillId="0" borderId="0" xfId="0" applyFont="1" applyNumberFormat="1" applyAlignment="1">
      <alignment horizontal="right" vertical="center"/>
    </xf>
    <xf numFmtId="415" fontId="0" fillId="0" borderId="0" xfId="0" applyFont="1" applyNumberFormat="1" applyAlignment="1">
      <alignment horizontal="right" vertical="center"/>
    </xf>
    <xf numFmtId="416" fontId="0" fillId="0" borderId="0" xfId="0" applyFont="1" applyNumberFormat="1" applyAlignment="1">
      <alignment horizontal="right" vertical="center"/>
    </xf>
    <xf numFmtId="417" fontId="0" fillId="0" borderId="0" xfId="0" applyFont="1" applyNumberFormat="1" applyAlignment="1">
      <alignment horizontal="right" vertical="center"/>
    </xf>
    <xf numFmtId="410" fontId="15" fillId="0" borderId="2" xfId="0" applyFont="1" applyNumberFormat="1" applyBorder="1" applyAlignment="1">
      <alignment horizontal="right" vertical="center"/>
    </xf>
    <xf numFmtId="411" fontId="15" fillId="0" borderId="2" xfId="0" applyFont="1" applyNumberFormat="1" applyBorder="1" applyAlignment="1">
      <alignment horizontal="right" vertical="center"/>
    </xf>
    <xf numFmtId="412" fontId="15" fillId="0" borderId="2" xfId="0" applyFont="1" applyNumberFormat="1" applyBorder="1" applyAlignment="1">
      <alignment horizontal="right" vertical="center"/>
    </xf>
    <xf numFmtId="413" fontId="15" fillId="0" borderId="2" xfId="0" applyFont="1" applyNumberFormat="1" applyBorder="1" applyAlignment="1">
      <alignment horizontal="right" vertical="center"/>
    </xf>
    <xf numFmtId="414" fontId="15" fillId="0" borderId="2" xfId="0" applyFont="1" applyNumberFormat="1" applyBorder="1" applyAlignment="1">
      <alignment horizontal="right" vertical="center"/>
    </xf>
    <xf numFmtId="415" fontId="15" fillId="0" borderId="2" xfId="0" applyFont="1" applyNumberFormat="1" applyBorder="1" applyAlignment="1">
      <alignment horizontal="right" vertical="center"/>
    </xf>
    <xf numFmtId="416" fontId="15" fillId="0" borderId="2" xfId="0" applyFont="1" applyNumberFormat="1" applyBorder="1" applyAlignment="1">
      <alignment horizontal="right" vertical="center"/>
    </xf>
    <xf numFmtId="417" fontId="15" fillId="0" borderId="2" xfId="0" applyFont="1" applyNumberFormat="1" applyBorder="1" applyAlignment="1">
      <alignment horizontal="right" vertical="center"/>
    </xf>
    <xf numFmtId="418" fontId="0" fillId="0" borderId="0" xfId="0" applyFont="1" applyNumberFormat="1" applyAlignment="1">
      <alignment horizontal="right" vertical="center"/>
    </xf>
    <xf numFmtId="419" fontId="0" fillId="0" borderId="0" xfId="0" applyFont="1" applyNumberFormat="1" applyAlignment="1">
      <alignment horizontal="right" vertical="center"/>
    </xf>
    <xf numFmtId="420" fontId="0" fillId="0" borderId="0" xfId="0" applyFont="1" applyNumberFormat="1" applyAlignment="1">
      <alignment horizontal="right" vertical="center"/>
    </xf>
    <xf numFmtId="421" fontId="0" fillId="0" borderId="0" xfId="0" applyFont="1" applyNumberFormat="1" applyAlignment="1">
      <alignment horizontal="right" vertical="center"/>
    </xf>
    <xf numFmtId="422" fontId="0" fillId="0" borderId="0" xfId="0" applyFont="1" applyNumberFormat="1" applyAlignment="1">
      <alignment horizontal="right" vertical="center"/>
    </xf>
    <xf numFmtId="423" fontId="0" fillId="0" borderId="0" xfId="0" applyFont="1" applyNumberFormat="1" applyAlignment="1">
      <alignment horizontal="right" vertical="center"/>
    </xf>
    <xf numFmtId="424" fontId="0" fillId="0" borderId="0" xfId="0" applyFont="1" applyNumberFormat="1" applyAlignment="1">
      <alignment horizontal="right" vertical="center"/>
    </xf>
    <xf numFmtId="425" fontId="0" fillId="0" borderId="0" xfId="0" applyFont="1" applyNumberFormat="1" applyAlignment="1">
      <alignment horizontal="right" vertical="center"/>
    </xf>
    <xf numFmtId="426" fontId="0" fillId="0" borderId="0" xfId="0" applyFont="1" applyNumberFormat="1" applyAlignment="1">
      <alignment horizontal="right" vertical="center"/>
    </xf>
    <xf numFmtId="418" fontId="15" fillId="0" borderId="0" xfId="0" applyFont="1" applyNumberFormat="1" applyAlignment="1">
      <alignment horizontal="right" vertical="center"/>
    </xf>
    <xf numFmtId="419" fontId="15" fillId="0" borderId="0" xfId="0" applyFont="1" applyNumberFormat="1" applyAlignment="1">
      <alignment horizontal="right" vertical="center"/>
    </xf>
    <xf numFmtId="420" fontId="15" fillId="0" borderId="0" xfId="0" applyFont="1" applyNumberFormat="1" applyAlignment="1">
      <alignment horizontal="right" vertical="center"/>
    </xf>
    <xf numFmtId="421" fontId="15" fillId="0" borderId="0" xfId="0" applyFont="1" applyNumberFormat="1" applyAlignment="1">
      <alignment horizontal="right" vertical="center"/>
    </xf>
    <xf numFmtId="422" fontId="15" fillId="0" borderId="0" xfId="0" applyFont="1" applyNumberFormat="1" applyAlignment="1">
      <alignment horizontal="right" vertical="center"/>
    </xf>
    <xf numFmtId="423" fontId="15" fillId="0" borderId="0" xfId="0" applyFont="1" applyNumberFormat="1" applyAlignment="1">
      <alignment horizontal="right" vertical="center"/>
    </xf>
    <xf numFmtId="424" fontId="15" fillId="0" borderId="0" xfId="0" applyFont="1" applyNumberFormat="1" applyAlignment="1">
      <alignment horizontal="right" vertical="center"/>
    </xf>
    <xf numFmtId="425" fontId="15" fillId="0" borderId="0" xfId="0" applyFont="1" applyNumberFormat="1" applyAlignment="1">
      <alignment horizontal="right" vertical="center"/>
    </xf>
    <xf numFmtId="426" fontId="15" fillId="0" borderId="0" xfId="0" applyFont="1" applyNumberFormat="1" applyAlignment="1">
      <alignment horizontal="right" vertical="center"/>
    </xf>
    <xf numFmtId="418" fontId="0" fillId="0" borderId="2" xfId="0" applyFont="1" applyNumberFormat="1" applyBorder="1" applyAlignment="1">
      <alignment horizontal="right" vertical="center"/>
    </xf>
    <xf numFmtId="419" fontId="0" fillId="0" borderId="2" xfId="0" applyFont="1" applyNumberFormat="1" applyBorder="1" applyAlignment="1">
      <alignment horizontal="right" vertical="center"/>
    </xf>
    <xf numFmtId="420" fontId="0" fillId="0" borderId="2" xfId="0" applyFont="1" applyNumberFormat="1" applyBorder="1" applyAlignment="1">
      <alignment horizontal="right" vertical="center"/>
    </xf>
    <xf numFmtId="421" fontId="0" fillId="0" borderId="2" xfId="0" applyFont="1" applyNumberFormat="1" applyBorder="1" applyAlignment="1">
      <alignment horizontal="right" vertical="center"/>
    </xf>
    <xf numFmtId="422" fontId="0" fillId="0" borderId="2" xfId="0" applyFont="1" applyNumberFormat="1" applyBorder="1" applyAlignment="1">
      <alignment horizontal="right" vertical="center"/>
    </xf>
    <xf numFmtId="423" fontId="0" fillId="0" borderId="2" xfId="0" applyFont="1" applyNumberFormat="1" applyBorder="1" applyAlignment="1">
      <alignment horizontal="right" vertical="center"/>
    </xf>
    <xf numFmtId="424" fontId="0" fillId="0" borderId="2" xfId="0" applyFont="1" applyNumberFormat="1" applyBorder="1" applyAlignment="1">
      <alignment horizontal="right" vertical="center"/>
    </xf>
    <xf numFmtId="425" fontId="0" fillId="0" borderId="2" xfId="0" applyFont="1" applyNumberFormat="1" applyBorder="1" applyAlignment="1">
      <alignment horizontal="right" vertical="center"/>
    </xf>
    <xf numFmtId="426" fontId="0" fillId="0" borderId="2" xfId="0" applyFont="1" applyNumberFormat="1" applyBorder="1" applyAlignment="1">
      <alignment horizontal="right" vertical="center"/>
    </xf>
    <xf numFmtId="427" fontId="0" fillId="0" borderId="0" xfId="0" applyFont="1" applyNumberFormat="1" applyAlignment="1">
      <alignment horizontal="right" vertical="center"/>
    </xf>
    <xf numFmtId="428" fontId="0" fillId="0" borderId="0" xfId="0" applyFont="1" applyNumberFormat="1" applyAlignment="1">
      <alignment horizontal="right" vertical="center"/>
    </xf>
    <xf numFmtId="429" fontId="0" fillId="0" borderId="0" xfId="0" applyFont="1" applyNumberFormat="1" applyAlignment="1">
      <alignment horizontal="right" vertical="center"/>
    </xf>
    <xf numFmtId="430" fontId="0" fillId="0" borderId="0" xfId="0" applyFont="1" applyNumberFormat="1" applyAlignment="1">
      <alignment horizontal="right" vertical="center"/>
    </xf>
    <xf numFmtId="427" fontId="15" fillId="0" borderId="0" xfId="0" applyFont="1" applyNumberFormat="1" applyAlignment="1">
      <alignment horizontal="right" vertical="center"/>
    </xf>
    <xf numFmtId="428" fontId="15" fillId="0" borderId="0" xfId="0" applyFont="1" applyNumberFormat="1" applyAlignment="1">
      <alignment horizontal="right" vertical="center"/>
    </xf>
    <xf numFmtId="429" fontId="15" fillId="0" borderId="0" xfId="0" applyFont="1" applyNumberFormat="1" applyAlignment="1">
      <alignment horizontal="right" vertical="center"/>
    </xf>
    <xf numFmtId="430" fontId="15" fillId="0" borderId="0" xfId="0" applyFont="1" applyNumberFormat="1" applyAlignment="1">
      <alignment horizontal="right" vertical="center"/>
    </xf>
    <xf numFmtId="431" fontId="0" fillId="0" borderId="0" xfId="0" applyFont="1" applyNumberFormat="1" applyAlignment="1">
      <alignment horizontal="right" vertical="center"/>
    </xf>
    <xf numFmtId="432" fontId="0" fillId="0" borderId="0" xfId="0" applyFont="1" applyNumberFormat="1" applyAlignment="1">
      <alignment horizontal="right" vertical="center"/>
    </xf>
    <xf numFmtId="433" fontId="0" fillId="0" borderId="0" xfId="0" applyFont="1" applyNumberFormat="1" applyAlignment="1">
      <alignment horizontal="right" vertical="center"/>
    </xf>
    <xf numFmtId="434" fontId="0" fillId="0" borderId="0" xfId="0" applyFont="1" applyNumberFormat="1" applyAlignment="1">
      <alignment horizontal="right" vertical="center"/>
    </xf>
    <xf numFmtId="431" fontId="15" fillId="0" borderId="0" xfId="0" applyFont="1" applyNumberFormat="1" applyAlignment="1">
      <alignment horizontal="right" vertical="center"/>
    </xf>
    <xf numFmtId="432" fontId="15" fillId="0" borderId="0" xfId="0" applyFont="1" applyNumberFormat="1" applyAlignment="1">
      <alignment horizontal="right" vertical="center"/>
    </xf>
    <xf numFmtId="433" fontId="15" fillId="0" borderId="0" xfId="0" applyFont="1" applyNumberFormat="1" applyAlignment="1">
      <alignment horizontal="right" vertical="center"/>
    </xf>
    <xf numFmtId="434" fontId="15" fillId="0" borderId="0" xfId="0" applyFont="1" applyNumberFormat="1" applyAlignment="1">
      <alignment horizontal="right" vertical="center"/>
    </xf>
    <xf numFmtId="435" fontId="0" fillId="0" borderId="0" xfId="0" applyFont="1" applyNumberFormat="1" applyAlignment="1">
      <alignment horizontal="right" vertical="center"/>
    </xf>
    <xf numFmtId="436" fontId="0" fillId="0" borderId="0" xfId="0" applyFont="1" applyNumberFormat="1" applyAlignment="1">
      <alignment horizontal="right" vertical="center"/>
    </xf>
    <xf numFmtId="437" fontId="0" fillId="0" borderId="0" xfId="0" applyFont="1" applyNumberFormat="1" applyAlignment="1">
      <alignment horizontal="right" vertical="center"/>
    </xf>
    <xf numFmtId="438" fontId="0" fillId="0" borderId="0" xfId="0" applyFont="1" applyNumberFormat="1" applyAlignment="1">
      <alignment horizontal="right" vertical="center"/>
    </xf>
    <xf numFmtId="435" fontId="15" fillId="0" borderId="0" xfId="0" applyFont="1" applyNumberFormat="1" applyAlignment="1">
      <alignment horizontal="right" vertical="center"/>
    </xf>
    <xf numFmtId="436" fontId="15" fillId="0" borderId="0" xfId="0" applyFont="1" applyNumberFormat="1" applyAlignment="1">
      <alignment horizontal="right" vertical="center"/>
    </xf>
    <xf numFmtId="437" fontId="15" fillId="0" borderId="0" xfId="0" applyFont="1" applyNumberFormat="1" applyAlignment="1">
      <alignment horizontal="right" vertical="center"/>
    </xf>
    <xf numFmtId="438" fontId="15" fillId="0" borderId="0" xfId="0" applyFont="1" applyNumberFormat="1" applyAlignment="1">
      <alignment horizontal="right" vertical="center"/>
    </xf>
    <xf numFmtId="439" fontId="0" fillId="0" borderId="0" xfId="0" applyFont="1" applyNumberFormat="1" applyAlignment="1">
      <alignment horizontal="right" vertical="center"/>
    </xf>
    <xf numFmtId="440" fontId="0" fillId="0" borderId="0" xfId="0" applyFont="1" applyNumberFormat="1" applyAlignment="1">
      <alignment horizontal="right" vertical="center"/>
    </xf>
    <xf numFmtId="441" fontId="0" fillId="0" borderId="0" xfId="0" applyFont="1" applyNumberFormat="1" applyAlignment="1">
      <alignment horizontal="right" vertical="center"/>
    </xf>
    <xf numFmtId="442" fontId="0" fillId="0" borderId="0" xfId="0" applyFont="1" applyNumberFormat="1" applyAlignment="1">
      <alignment horizontal="right" vertical="center"/>
    </xf>
    <xf numFmtId="439" fontId="15" fillId="0" borderId="0" xfId="0" applyFont="1" applyNumberFormat="1" applyAlignment="1">
      <alignment horizontal="right" vertical="center"/>
    </xf>
    <xf numFmtId="440" fontId="15" fillId="0" borderId="0" xfId="0" applyFont="1" applyNumberFormat="1" applyAlignment="1">
      <alignment horizontal="right" vertical="center"/>
    </xf>
    <xf numFmtId="441" fontId="15" fillId="0" borderId="0" xfId="0" applyFont="1" applyNumberFormat="1" applyAlignment="1">
      <alignment horizontal="right" vertical="center"/>
    </xf>
    <xf numFmtId="442" fontId="15" fillId="0" borderId="0" xfId="0" applyFont="1" applyNumberFormat="1" applyAlignment="1">
      <alignment horizontal="right" vertical="center"/>
    </xf>
    <xf numFmtId="443" fontId="0" fillId="0" borderId="0" xfId="0" applyFont="1" applyNumberFormat="1" applyAlignment="1">
      <alignment horizontal="right" vertical="center"/>
    </xf>
    <xf numFmtId="444" fontId="0" fillId="0" borderId="0" xfId="0" applyFont="1" applyNumberFormat="1" applyAlignment="1">
      <alignment horizontal="right" vertical="center"/>
    </xf>
    <xf numFmtId="445" fontId="0" fillId="0" borderId="0" xfId="0" applyFont="1" applyNumberFormat="1" applyAlignment="1">
      <alignment horizontal="right" vertical="center"/>
    </xf>
    <xf numFmtId="446" fontId="0" fillId="0" borderId="0" xfId="0" applyFont="1" applyNumberFormat="1" applyAlignment="1">
      <alignment horizontal="right" vertical="center"/>
    </xf>
    <xf numFmtId="443" fontId="15" fillId="0" borderId="0" xfId="0" applyFont="1" applyNumberFormat="1" applyAlignment="1">
      <alignment horizontal="right" vertical="center"/>
    </xf>
    <xf numFmtId="444" fontId="15" fillId="0" borderId="0" xfId="0" applyFont="1" applyNumberFormat="1" applyAlignment="1">
      <alignment horizontal="right" vertical="center"/>
    </xf>
    <xf numFmtId="445" fontId="15" fillId="0" borderId="0" xfId="0" applyFont="1" applyNumberFormat="1" applyAlignment="1">
      <alignment horizontal="right" vertical="center"/>
    </xf>
    <xf numFmtId="446" fontId="15" fillId="0" borderId="0" xfId="0" applyFont="1" applyNumberFormat="1" applyAlignment="1">
      <alignment horizontal="right" vertical="center"/>
    </xf>
    <xf numFmtId="447" fontId="0" fillId="0" borderId="0" xfId="0" applyFont="1" applyNumberFormat="1" applyAlignment="1">
      <alignment horizontal="right" vertical="center"/>
    </xf>
    <xf numFmtId="448" fontId="0" fillId="0" borderId="0" xfId="0" applyFont="1" applyNumberFormat="1" applyAlignment="1">
      <alignment horizontal="right" vertical="center"/>
    </xf>
    <xf numFmtId="449" fontId="0" fillId="0" borderId="0" xfId="0" applyFont="1" applyNumberFormat="1" applyAlignment="1">
      <alignment horizontal="right" vertical="center"/>
    </xf>
    <xf numFmtId="450" fontId="0" fillId="0" borderId="0" xfId="0" applyFont="1" applyNumberFormat="1" applyAlignment="1">
      <alignment horizontal="right" vertical="center"/>
    </xf>
    <xf numFmtId="447" fontId="15" fillId="0" borderId="2" xfId="0" applyFont="1" applyNumberFormat="1" applyBorder="1" applyAlignment="1">
      <alignment horizontal="right" vertical="center"/>
    </xf>
    <xf numFmtId="448" fontId="15" fillId="0" borderId="2" xfId="0" applyFont="1" applyNumberFormat="1" applyBorder="1" applyAlignment="1">
      <alignment horizontal="right" vertical="center"/>
    </xf>
    <xf numFmtId="449" fontId="15" fillId="0" borderId="2" xfId="0" applyFont="1" applyNumberFormat="1" applyBorder="1" applyAlignment="1">
      <alignment horizontal="right" vertical="center"/>
    </xf>
    <xf numFmtId="450" fontId="15" fillId="0" borderId="2" xfId="0" applyFont="1" applyNumberFormat="1" applyBorder="1" applyAlignment="1">
      <alignment horizontal="right" vertical="center"/>
    </xf>
    <xf numFmtId="451" fontId="0" fillId="0" borderId="0" xfId="0" applyFont="1" applyNumberFormat="1" applyAlignment="1">
      <alignment horizontal="right" vertical="center"/>
    </xf>
    <xf numFmtId="452" fontId="0" fillId="0" borderId="0" xfId="0" applyFont="1" applyNumberFormat="1" applyAlignment="1">
      <alignment horizontal="right" vertical="center"/>
    </xf>
    <xf numFmtId="453" fontId="0" fillId="0" borderId="0" xfId="0" applyFont="1" applyNumberFormat="1" applyAlignment="1">
      <alignment horizontal="right" vertical="center"/>
    </xf>
    <xf numFmtId="454" fontId="0" fillId="0" borderId="0" xfId="0" applyFont="1" applyNumberFormat="1" applyAlignment="1">
      <alignment horizontal="right" vertical="center"/>
    </xf>
    <xf numFmtId="451" fontId="15" fillId="0" borderId="0" xfId="0" applyFont="1" applyNumberFormat="1" applyAlignment="1">
      <alignment horizontal="right" vertical="center"/>
    </xf>
    <xf numFmtId="452" fontId="15" fillId="0" borderId="0" xfId="0" applyFont="1" applyNumberFormat="1" applyAlignment="1">
      <alignment horizontal="right" vertical="center"/>
    </xf>
    <xf numFmtId="453" fontId="15" fillId="0" borderId="0" xfId="0" applyFont="1" applyNumberFormat="1" applyAlignment="1">
      <alignment horizontal="right" vertical="center"/>
    </xf>
    <xf numFmtId="454" fontId="15" fillId="0" borderId="0" xfId="0" applyFont="1" applyNumberFormat="1" applyAlignment="1">
      <alignment horizontal="right" vertical="center"/>
    </xf>
    <xf numFmtId="455" fontId="0" fillId="0" borderId="0" xfId="0" applyFont="1" applyNumberFormat="1" applyAlignment="1">
      <alignment horizontal="right" vertical="center"/>
    </xf>
    <xf numFmtId="456" fontId="0" fillId="0" borderId="0" xfId="0" applyFont="1" applyNumberFormat="1" applyAlignment="1">
      <alignment horizontal="right" vertical="center"/>
    </xf>
    <xf numFmtId="457" fontId="0" fillId="0" borderId="0" xfId="0" applyFont="1" applyNumberFormat="1" applyAlignment="1">
      <alignment horizontal="right" vertical="center"/>
    </xf>
    <xf numFmtId="458" fontId="0" fillId="0" borderId="0" xfId="0" applyFont="1" applyNumberFormat="1" applyAlignment="1">
      <alignment horizontal="right" vertical="center"/>
    </xf>
    <xf numFmtId="455" fontId="15" fillId="0" borderId="0" xfId="0" applyFont="1" applyNumberFormat="1" applyAlignment="1">
      <alignment horizontal="right" vertical="center"/>
    </xf>
    <xf numFmtId="456" fontId="15" fillId="0" borderId="0" xfId="0" applyFont="1" applyNumberFormat="1" applyAlignment="1">
      <alignment horizontal="right" vertical="center"/>
    </xf>
    <xf numFmtId="457" fontId="15" fillId="0" borderId="0" xfId="0" applyFont="1" applyNumberFormat="1" applyAlignment="1">
      <alignment horizontal="right" vertical="center"/>
    </xf>
    <xf numFmtId="458" fontId="15" fillId="0" borderId="0" xfId="0" applyFont="1" applyNumberFormat="1" applyAlignment="1">
      <alignment horizontal="right" vertical="center"/>
    </xf>
    <xf numFmtId="459" fontId="0" fillId="0" borderId="0" xfId="0" applyFont="1" applyNumberFormat="1" applyAlignment="1">
      <alignment horizontal="right" vertical="center"/>
    </xf>
    <xf numFmtId="460" fontId="0" fillId="0" borderId="0" xfId="0" applyFont="1" applyNumberFormat="1" applyAlignment="1">
      <alignment horizontal="right" vertical="center"/>
    </xf>
    <xf numFmtId="461" fontId="0" fillId="0" borderId="0" xfId="0" applyFont="1" applyNumberFormat="1" applyAlignment="1">
      <alignment horizontal="right" vertical="center"/>
    </xf>
    <xf numFmtId="462" fontId="0" fillId="0" borderId="0" xfId="0" applyFont="1" applyNumberFormat="1" applyAlignment="1">
      <alignment horizontal="right" vertical="center"/>
    </xf>
    <xf numFmtId="459" fontId="15" fillId="0" borderId="0" xfId="0" applyFont="1" applyNumberFormat="1" applyAlignment="1">
      <alignment horizontal="right" vertical="center"/>
    </xf>
    <xf numFmtId="460" fontId="15" fillId="0" borderId="0" xfId="0" applyFont="1" applyNumberFormat="1" applyAlignment="1">
      <alignment horizontal="right" vertical="center"/>
    </xf>
    <xf numFmtId="461" fontId="15" fillId="0" borderId="0" xfId="0" applyFont="1" applyNumberFormat="1" applyAlignment="1">
      <alignment horizontal="right" vertical="center"/>
    </xf>
    <xf numFmtId="462" fontId="15" fillId="0" borderId="0" xfId="0" applyFont="1" applyNumberFormat="1" applyAlignment="1">
      <alignment horizontal="right" vertical="center"/>
    </xf>
    <xf numFmtId="463" fontId="0" fillId="0" borderId="0" xfId="0" applyFont="1" applyNumberFormat="1" applyAlignment="1">
      <alignment horizontal="right" vertical="center"/>
    </xf>
    <xf numFmtId="464" fontId="0" fillId="0" borderId="0" xfId="0" applyFont="1" applyNumberFormat="1" applyAlignment="1">
      <alignment horizontal="right" vertical="center"/>
    </xf>
    <xf numFmtId="465" fontId="0" fillId="0" borderId="0" xfId="0" applyFont="1" applyNumberFormat="1" applyAlignment="1">
      <alignment horizontal="right" vertical="center"/>
    </xf>
    <xf numFmtId="466" fontId="0" fillId="0" borderId="0" xfId="0" applyFont="1" applyNumberFormat="1" applyAlignment="1">
      <alignment horizontal="right" vertical="center"/>
    </xf>
    <xf numFmtId="463" fontId="15" fillId="0" borderId="0" xfId="0" applyFont="1" applyNumberFormat="1" applyAlignment="1">
      <alignment horizontal="right" vertical="center"/>
    </xf>
    <xf numFmtId="464" fontId="15" fillId="0" borderId="0" xfId="0" applyFont="1" applyNumberFormat="1" applyAlignment="1">
      <alignment horizontal="right" vertical="center"/>
    </xf>
    <xf numFmtId="465" fontId="15" fillId="0" borderId="0" xfId="0" applyFont="1" applyNumberFormat="1" applyAlignment="1">
      <alignment horizontal="right" vertical="center"/>
    </xf>
    <xf numFmtId="466" fontId="15" fillId="0" borderId="0" xfId="0" applyFont="1" applyNumberFormat="1" applyAlignment="1">
      <alignment horizontal="right" vertical="center"/>
    </xf>
    <xf numFmtId="467" fontId="0" fillId="0" borderId="0" xfId="0" applyFont="1" applyNumberFormat="1" applyAlignment="1">
      <alignment horizontal="right" vertical="center"/>
    </xf>
    <xf numFmtId="468" fontId="0" fillId="0" borderId="0" xfId="0" applyFont="1" applyNumberFormat="1" applyAlignment="1">
      <alignment horizontal="right" vertical="center"/>
    </xf>
    <xf numFmtId="469" fontId="0" fillId="0" borderId="0" xfId="0" applyFont="1" applyNumberFormat="1" applyAlignment="1">
      <alignment horizontal="right" vertical="center"/>
    </xf>
    <xf numFmtId="470" fontId="0" fillId="0" borderId="0" xfId="0" applyFont="1" applyNumberFormat="1" applyAlignment="1">
      <alignment horizontal="right" vertical="center"/>
    </xf>
    <xf numFmtId="467" fontId="15" fillId="0" borderId="0" xfId="0" applyFont="1" applyNumberFormat="1" applyAlignment="1">
      <alignment horizontal="right" vertical="center"/>
    </xf>
    <xf numFmtId="468" fontId="15" fillId="0" borderId="0" xfId="0" applyFont="1" applyNumberFormat="1" applyAlignment="1">
      <alignment horizontal="right" vertical="center"/>
    </xf>
    <xf numFmtId="469" fontId="15" fillId="0" borderId="0" xfId="0" applyFont="1" applyNumberFormat="1" applyAlignment="1">
      <alignment horizontal="right" vertical="center"/>
    </xf>
    <xf numFmtId="470" fontId="15" fillId="0" borderId="0" xfId="0" applyFont="1" applyNumberFormat="1" applyAlignment="1">
      <alignment horizontal="right" vertical="center"/>
    </xf>
    <xf numFmtId="471" fontId="0" fillId="0" borderId="0" xfId="0" applyFont="1" applyNumberFormat="1" applyAlignment="1">
      <alignment horizontal="right" vertical="center"/>
    </xf>
    <xf numFmtId="472" fontId="0" fillId="0" borderId="0" xfId="0" applyFont="1" applyNumberFormat="1" applyAlignment="1">
      <alignment horizontal="right" vertical="center"/>
    </xf>
    <xf numFmtId="473" fontId="0" fillId="0" borderId="0" xfId="0" applyFont="1" applyNumberFormat="1" applyAlignment="1">
      <alignment horizontal="right" vertical="center"/>
    </xf>
    <xf numFmtId="474" fontId="0" fillId="0" borderId="0" xfId="0" applyFont="1" applyNumberFormat="1" applyAlignment="1">
      <alignment horizontal="right" vertical="center"/>
    </xf>
    <xf numFmtId="471" fontId="15" fillId="0" borderId="0" xfId="0" applyFont="1" applyNumberFormat="1" applyAlignment="1">
      <alignment horizontal="right" vertical="center"/>
    </xf>
    <xf numFmtId="472" fontId="15" fillId="0" borderId="0" xfId="0" applyFont="1" applyNumberFormat="1" applyAlignment="1">
      <alignment horizontal="right" vertical="center"/>
    </xf>
    <xf numFmtId="473" fontId="15" fillId="0" borderId="0" xfId="0" applyFont="1" applyNumberFormat="1" applyAlignment="1">
      <alignment horizontal="right" vertical="center"/>
    </xf>
    <xf numFmtId="474" fontId="15" fillId="0" borderId="0" xfId="0" applyFont="1" applyNumberFormat="1" applyAlignment="1">
      <alignment horizontal="right" vertical="center"/>
    </xf>
    <xf numFmtId="471" fontId="0" fillId="0" borderId="2" xfId="0" applyFont="1" applyNumberFormat="1" applyBorder="1" applyAlignment="1">
      <alignment horizontal="right" vertical="center"/>
    </xf>
    <xf numFmtId="472" fontId="0" fillId="0" borderId="2" xfId="0" applyFont="1" applyNumberFormat="1" applyBorder="1" applyAlignment="1">
      <alignment horizontal="right" vertical="center"/>
    </xf>
    <xf numFmtId="473" fontId="0" fillId="0" borderId="2" xfId="0" applyFont="1" applyNumberFormat="1" applyBorder="1" applyAlignment="1">
      <alignment horizontal="right" vertical="center"/>
    </xf>
    <xf numFmtId="474" fontId="0" fillId="0" borderId="2" xfId="0" applyFont="1" applyNumberFormat="1" applyBorder="1" applyAlignment="1">
      <alignment horizontal="right" vertical="center"/>
    </xf>
    <xf numFmtId="475" fontId="0" fillId="0" borderId="0" xfId="0" applyFont="1" applyNumberFormat="1" applyAlignment="1">
      <alignment horizontal="right" vertical="center"/>
    </xf>
    <xf numFmtId="476" fontId="0" fillId="0" borderId="0" xfId="0" applyFont="1" applyNumberFormat="1" applyAlignment="1">
      <alignment horizontal="right" vertical="center"/>
    </xf>
    <xf numFmtId="477" fontId="0" fillId="0" borderId="0" xfId="0" applyFont="1" applyNumberFormat="1" applyAlignment="1">
      <alignment horizontal="right" vertical="center"/>
    </xf>
    <xf numFmtId="478" fontId="0" fillId="0" borderId="0" xfId="0" applyFont="1" applyNumberFormat="1" applyAlignment="1">
      <alignment horizontal="right" vertical="center"/>
    </xf>
    <xf numFmtId="479" fontId="0" fillId="0" borderId="0" xfId="0" applyFont="1" applyNumberFormat="1" applyAlignment="1">
      <alignment horizontal="right" vertical="center"/>
    </xf>
    <xf numFmtId="480" fontId="0" fillId="0" borderId="0" xfId="0" applyFont="1" applyNumberFormat="1" applyAlignment="1">
      <alignment horizontal="right" vertical="center"/>
    </xf>
    <xf numFmtId="481" fontId="0" fillId="0" borderId="0" xfId="0" applyFont="1" applyNumberFormat="1" applyAlignment="1">
      <alignment horizontal="right" vertical="center"/>
    </xf>
    <xf numFmtId="482" fontId="0" fillId="0" borderId="0" xfId="0" applyFont="1" applyNumberFormat="1" applyAlignment="1">
      <alignment horizontal="right" vertical="center"/>
    </xf>
    <xf numFmtId="483" fontId="0" fillId="0" borderId="0" xfId="0" applyFont="1" applyNumberFormat="1" applyAlignment="1">
      <alignment horizontal="right" vertical="center"/>
    </xf>
    <xf numFmtId="475" fontId="15" fillId="0" borderId="0" xfId="0" applyFont="1" applyNumberFormat="1" applyAlignment="1">
      <alignment horizontal="right" vertical="center"/>
    </xf>
    <xf numFmtId="476" fontId="15" fillId="0" borderId="0" xfId="0" applyFont="1" applyNumberFormat="1" applyAlignment="1">
      <alignment horizontal="right" vertical="center"/>
    </xf>
    <xf numFmtId="477" fontId="15" fillId="0" borderId="0" xfId="0" applyFont="1" applyNumberFormat="1" applyAlignment="1">
      <alignment horizontal="right" vertical="center"/>
    </xf>
    <xf numFmtId="478" fontId="15" fillId="0" borderId="0" xfId="0" applyFont="1" applyNumberFormat="1" applyAlignment="1">
      <alignment horizontal="right" vertical="center"/>
    </xf>
    <xf numFmtId="479" fontId="15" fillId="0" borderId="0" xfId="0" applyFont="1" applyNumberFormat="1" applyAlignment="1">
      <alignment horizontal="right" vertical="center"/>
    </xf>
    <xf numFmtId="480" fontId="15" fillId="0" borderId="0" xfId="0" applyFont="1" applyNumberFormat="1" applyAlignment="1">
      <alignment horizontal="right" vertical="center"/>
    </xf>
    <xf numFmtId="481" fontId="15" fillId="0" borderId="0" xfId="0" applyFont="1" applyNumberFormat="1" applyAlignment="1">
      <alignment horizontal="right" vertical="center"/>
    </xf>
    <xf numFmtId="482" fontId="15" fillId="0" borderId="0" xfId="0" applyFont="1" applyNumberFormat="1" applyAlignment="1">
      <alignment horizontal="right" vertical="center"/>
    </xf>
    <xf numFmtId="483" fontId="15" fillId="0" borderId="0" xfId="0" applyFont="1" applyNumberFormat="1" applyAlignment="1">
      <alignment horizontal="right" vertical="center"/>
    </xf>
    <xf numFmtId="484" fontId="0" fillId="0" borderId="0" xfId="0" applyFont="1" applyNumberFormat="1" applyAlignment="1">
      <alignment horizontal="right" vertical="center"/>
    </xf>
    <xf numFmtId="485" fontId="0" fillId="0" borderId="0" xfId="0" applyFont="1" applyNumberFormat="1" applyAlignment="1">
      <alignment horizontal="right" vertical="center"/>
    </xf>
    <xf numFmtId="486" fontId="0" fillId="0" borderId="0" xfId="0" applyFont="1" applyNumberFormat="1" applyAlignment="1">
      <alignment horizontal="right" vertical="center"/>
    </xf>
    <xf numFmtId="487" fontId="0" fillId="0" borderId="0" xfId="0" applyFont="1" applyNumberFormat="1" applyAlignment="1">
      <alignment horizontal="right" vertical="center"/>
    </xf>
    <xf numFmtId="488" fontId="0" fillId="0" borderId="0" xfId="0" applyFont="1" applyNumberFormat="1" applyAlignment="1">
      <alignment horizontal="right" vertical="center"/>
    </xf>
    <xf numFmtId="489" fontId="0" fillId="0" borderId="0" xfId="0" applyFont="1" applyNumberFormat="1" applyAlignment="1">
      <alignment horizontal="right" vertical="center"/>
    </xf>
    <xf numFmtId="490" fontId="0" fillId="0" borderId="0" xfId="0" applyFont="1" applyNumberFormat="1" applyAlignment="1">
      <alignment horizontal="right" vertical="center"/>
    </xf>
    <xf numFmtId="491" fontId="0" fillId="0" borderId="0" xfId="0" applyFont="1" applyNumberFormat="1" applyAlignment="1">
      <alignment horizontal="right" vertical="center"/>
    </xf>
    <xf numFmtId="492" fontId="0" fillId="0" borderId="0" xfId="0" applyFont="1" applyNumberFormat="1" applyAlignment="1">
      <alignment horizontal="right" vertical="center"/>
    </xf>
    <xf numFmtId="484" fontId="15" fillId="0" borderId="0" xfId="0" applyFont="1" applyNumberFormat="1" applyAlignment="1">
      <alignment horizontal="right" vertical="center"/>
    </xf>
    <xf numFmtId="485" fontId="15" fillId="0" borderId="0" xfId="0" applyFont="1" applyNumberFormat="1" applyAlignment="1">
      <alignment horizontal="right" vertical="center"/>
    </xf>
    <xf numFmtId="486" fontId="15" fillId="0" borderId="0" xfId="0" applyFont="1" applyNumberFormat="1" applyAlignment="1">
      <alignment horizontal="right" vertical="center"/>
    </xf>
    <xf numFmtId="487" fontId="15" fillId="0" borderId="0" xfId="0" applyFont="1" applyNumberFormat="1" applyAlignment="1">
      <alignment horizontal="right" vertical="center"/>
    </xf>
    <xf numFmtId="488" fontId="15" fillId="0" borderId="0" xfId="0" applyFont="1" applyNumberFormat="1" applyAlignment="1">
      <alignment horizontal="right" vertical="center"/>
    </xf>
    <xf numFmtId="489" fontId="15" fillId="0" borderId="0" xfId="0" applyFont="1" applyNumberFormat="1" applyAlignment="1">
      <alignment horizontal="right" vertical="center"/>
    </xf>
    <xf numFmtId="490" fontId="15" fillId="0" borderId="0" xfId="0" applyFont="1" applyNumberFormat="1" applyAlignment="1">
      <alignment horizontal="right" vertical="center"/>
    </xf>
    <xf numFmtId="491" fontId="15" fillId="0" borderId="0" xfId="0" applyFont="1" applyNumberFormat="1" applyAlignment="1">
      <alignment horizontal="right" vertical="center"/>
    </xf>
    <xf numFmtId="492" fontId="15" fillId="0" borderId="0" xfId="0" applyFont="1" applyNumberFormat="1" applyAlignment="1">
      <alignment horizontal="right" vertical="center"/>
    </xf>
    <xf numFmtId="493" fontId="0" fillId="0" borderId="0" xfId="0" applyFont="1" applyNumberFormat="1" applyAlignment="1">
      <alignment horizontal="right" vertical="center"/>
    </xf>
    <xf numFmtId="494" fontId="0" fillId="0" borderId="0" xfId="0" applyFont="1" applyNumberFormat="1" applyAlignment="1">
      <alignment horizontal="right" vertical="center"/>
    </xf>
    <xf numFmtId="495" fontId="0" fillId="0" borderId="0" xfId="0" applyFont="1" applyNumberFormat="1" applyAlignment="1">
      <alignment horizontal="right" vertical="center"/>
    </xf>
    <xf numFmtId="496" fontId="0" fillId="0" borderId="0" xfId="0" applyFont="1" applyNumberFormat="1" applyAlignment="1">
      <alignment horizontal="right" vertical="center"/>
    </xf>
    <xf numFmtId="497" fontId="0" fillId="0" borderId="0" xfId="0" applyFont="1" applyNumberFormat="1" applyAlignment="1">
      <alignment horizontal="right" vertical="center"/>
    </xf>
    <xf numFmtId="498" fontId="0" fillId="0" borderId="0" xfId="0" applyFont="1" applyNumberFormat="1" applyAlignment="1">
      <alignment horizontal="right" vertical="center"/>
    </xf>
    <xf numFmtId="499" fontId="0" fillId="0" borderId="0" xfId="0" applyFont="1" applyNumberFormat="1" applyAlignment="1">
      <alignment horizontal="right" vertical="center"/>
    </xf>
    <xf numFmtId="500" fontId="0" fillId="0" borderId="0" xfId="0" applyFont="1" applyNumberFormat="1" applyAlignment="1">
      <alignment horizontal="right" vertical="center"/>
    </xf>
    <xf numFmtId="501" fontId="0" fillId="0" borderId="0" xfId="0" applyFont="1" applyNumberFormat="1" applyAlignment="1">
      <alignment horizontal="right" vertical="center"/>
    </xf>
    <xf numFmtId="493" fontId="15" fillId="0" borderId="0" xfId="0" applyFont="1" applyNumberFormat="1" applyAlignment="1">
      <alignment horizontal="right" vertical="center"/>
    </xf>
    <xf numFmtId="494" fontId="15" fillId="0" borderId="0" xfId="0" applyFont="1" applyNumberFormat="1" applyAlignment="1">
      <alignment horizontal="right" vertical="center"/>
    </xf>
    <xf numFmtId="495" fontId="15" fillId="0" borderId="0" xfId="0" applyFont="1" applyNumberFormat="1" applyAlignment="1">
      <alignment horizontal="right" vertical="center"/>
    </xf>
    <xf numFmtId="496" fontId="15" fillId="0" borderId="0" xfId="0" applyFont="1" applyNumberFormat="1" applyAlignment="1">
      <alignment horizontal="right" vertical="center"/>
    </xf>
    <xf numFmtId="497" fontId="15" fillId="0" borderId="0" xfId="0" applyFont="1" applyNumberFormat="1" applyAlignment="1">
      <alignment horizontal="right" vertical="center"/>
    </xf>
    <xf numFmtId="498" fontId="15" fillId="0" borderId="0" xfId="0" applyFont="1" applyNumberFormat="1" applyAlignment="1">
      <alignment horizontal="right" vertical="center"/>
    </xf>
    <xf numFmtId="499" fontId="15" fillId="0" borderId="0" xfId="0" applyFont="1" applyNumberFormat="1" applyAlignment="1">
      <alignment horizontal="right" vertical="center"/>
    </xf>
    <xf numFmtId="500" fontId="15" fillId="0" borderId="0" xfId="0" applyFont="1" applyNumberFormat="1" applyAlignment="1">
      <alignment horizontal="right" vertical="center"/>
    </xf>
    <xf numFmtId="501" fontId="15" fillId="0" borderId="0" xfId="0" applyFont="1" applyNumberFormat="1" applyAlignment="1">
      <alignment horizontal="right" vertical="center"/>
    </xf>
    <xf numFmtId="502" fontId="0" fillId="0" borderId="0" xfId="0" applyFont="1" applyNumberFormat="1" applyAlignment="1">
      <alignment horizontal="right" vertical="center"/>
    </xf>
    <xf numFmtId="503" fontId="0" fillId="0" borderId="0" xfId="0" applyFont="1" applyNumberFormat="1" applyAlignment="1">
      <alignment horizontal="right" vertical="center"/>
    </xf>
    <xf numFmtId="504" fontId="0" fillId="0" borderId="0" xfId="0" applyFont="1" applyNumberFormat="1" applyAlignment="1">
      <alignment horizontal="right" vertical="center"/>
    </xf>
    <xf numFmtId="505" fontId="0" fillId="0" borderId="0" xfId="0" applyFont="1" applyNumberFormat="1" applyAlignment="1">
      <alignment horizontal="right" vertical="center"/>
    </xf>
    <xf numFmtId="506" fontId="0" fillId="0" borderId="0" xfId="0" applyFont="1" applyNumberFormat="1" applyAlignment="1">
      <alignment horizontal="right" vertical="center"/>
    </xf>
    <xf numFmtId="507" fontId="0" fillId="0" borderId="0" xfId="0" applyFont="1" applyNumberFormat="1" applyAlignment="1">
      <alignment horizontal="right" vertical="center"/>
    </xf>
    <xf numFmtId="508" fontId="0" fillId="0" borderId="0" xfId="0" applyFont="1" applyNumberFormat="1" applyAlignment="1">
      <alignment horizontal="right" vertical="center"/>
    </xf>
    <xf numFmtId="509" fontId="0" fillId="0" borderId="0" xfId="0" applyFont="1" applyNumberFormat="1" applyAlignment="1">
      <alignment horizontal="right" vertical="center"/>
    </xf>
    <xf numFmtId="510" fontId="0" fillId="0" borderId="0" xfId="0" applyFont="1" applyNumberFormat="1" applyAlignment="1">
      <alignment horizontal="right" vertical="center"/>
    </xf>
    <xf numFmtId="502" fontId="15" fillId="0" borderId="0" xfId="0" applyFont="1" applyNumberFormat="1" applyAlignment="1">
      <alignment horizontal="right" vertical="center"/>
    </xf>
    <xf numFmtId="503" fontId="15" fillId="0" borderId="0" xfId="0" applyFont="1" applyNumberFormat="1" applyAlignment="1">
      <alignment horizontal="right" vertical="center"/>
    </xf>
    <xf numFmtId="504" fontId="15" fillId="0" borderId="0" xfId="0" applyFont="1" applyNumberFormat="1" applyAlignment="1">
      <alignment horizontal="right" vertical="center"/>
    </xf>
    <xf numFmtId="505" fontId="15" fillId="0" borderId="0" xfId="0" applyFont="1" applyNumberFormat="1" applyAlignment="1">
      <alignment horizontal="right" vertical="center"/>
    </xf>
    <xf numFmtId="506" fontId="15" fillId="0" borderId="0" xfId="0" applyFont="1" applyNumberFormat="1" applyAlignment="1">
      <alignment horizontal="right" vertical="center"/>
    </xf>
    <xf numFmtId="507" fontId="15" fillId="0" borderId="0" xfId="0" applyFont="1" applyNumberFormat="1" applyAlignment="1">
      <alignment horizontal="right" vertical="center"/>
    </xf>
    <xf numFmtId="508" fontId="15" fillId="0" borderId="0" xfId="0" applyFont="1" applyNumberFormat="1" applyAlignment="1">
      <alignment horizontal="right" vertical="center"/>
    </xf>
    <xf numFmtId="509" fontId="15" fillId="0" borderId="0" xfId="0" applyFont="1" applyNumberFormat="1" applyAlignment="1">
      <alignment horizontal="right" vertical="center"/>
    </xf>
    <xf numFmtId="510" fontId="15" fillId="0" borderId="0" xfId="0" applyFont="1" applyNumberFormat="1" applyAlignment="1">
      <alignment horizontal="right" vertical="center"/>
    </xf>
    <xf numFmtId="511" fontId="0" fillId="0" borderId="0" xfId="0" applyFont="1" applyNumberFormat="1" applyAlignment="1">
      <alignment horizontal="right" vertical="center"/>
    </xf>
    <xf numFmtId="512" fontId="0" fillId="0" borderId="0" xfId="0" applyFont="1" applyNumberFormat="1" applyAlignment="1">
      <alignment horizontal="right" vertical="center"/>
    </xf>
    <xf numFmtId="513" fontId="0" fillId="0" borderId="0" xfId="0" applyFont="1" applyNumberFormat="1" applyAlignment="1">
      <alignment horizontal="right" vertical="center"/>
    </xf>
    <xf numFmtId="514" fontId="0" fillId="0" borderId="0" xfId="0" applyFont="1" applyNumberFormat="1" applyAlignment="1">
      <alignment horizontal="right" vertical="center"/>
    </xf>
    <xf numFmtId="515" fontId="0" fillId="0" borderId="0" xfId="0" applyFont="1" applyNumberFormat="1" applyAlignment="1">
      <alignment horizontal="right" vertical="center"/>
    </xf>
    <xf numFmtId="516" fontId="0" fillId="0" borderId="0" xfId="0" applyFont="1" applyNumberFormat="1" applyAlignment="1">
      <alignment horizontal="right" vertical="center"/>
    </xf>
    <xf numFmtId="517" fontId="0" fillId="0" borderId="0" xfId="0" applyFont="1" applyNumberFormat="1" applyAlignment="1">
      <alignment horizontal="right" vertical="center"/>
    </xf>
    <xf numFmtId="518" fontId="0" fillId="0" borderId="0" xfId="0" applyFont="1" applyNumberFormat="1" applyAlignment="1">
      <alignment horizontal="right" vertical="center"/>
    </xf>
    <xf numFmtId="519" fontId="0" fillId="0" borderId="0" xfId="0" applyFont="1" applyNumberFormat="1" applyAlignment="1">
      <alignment horizontal="right" vertical="center"/>
    </xf>
    <xf numFmtId="511" fontId="15" fillId="0" borderId="0" xfId="0" applyFont="1" applyNumberFormat="1" applyAlignment="1">
      <alignment horizontal="right" vertical="center"/>
    </xf>
    <xf numFmtId="512" fontId="15" fillId="0" borderId="0" xfId="0" applyFont="1" applyNumberFormat="1" applyAlignment="1">
      <alignment horizontal="right" vertical="center"/>
    </xf>
    <xf numFmtId="513" fontId="15" fillId="0" borderId="0" xfId="0" applyFont="1" applyNumberFormat="1" applyAlignment="1">
      <alignment horizontal="right" vertical="center"/>
    </xf>
    <xf numFmtId="514" fontId="15" fillId="0" borderId="0" xfId="0" applyFont="1" applyNumberFormat="1" applyAlignment="1">
      <alignment horizontal="right" vertical="center"/>
    </xf>
    <xf numFmtId="515" fontId="15" fillId="0" borderId="0" xfId="0" applyFont="1" applyNumberFormat="1" applyAlignment="1">
      <alignment horizontal="right" vertical="center"/>
    </xf>
    <xf numFmtId="516" fontId="15" fillId="0" borderId="0" xfId="0" applyFont="1" applyNumberFormat="1" applyAlignment="1">
      <alignment horizontal="right" vertical="center"/>
    </xf>
    <xf numFmtId="517" fontId="15" fillId="0" borderId="0" xfId="0" applyFont="1" applyNumberFormat="1" applyAlignment="1">
      <alignment horizontal="right" vertical="center"/>
    </xf>
    <xf numFmtId="518" fontId="15" fillId="0" borderId="0" xfId="0" applyFont="1" applyNumberFormat="1" applyAlignment="1">
      <alignment horizontal="right" vertical="center"/>
    </xf>
    <xf numFmtId="519" fontId="15" fillId="0" borderId="0" xfId="0" applyFont="1" applyNumberFormat="1" applyAlignment="1">
      <alignment horizontal="right" vertical="center"/>
    </xf>
    <xf numFmtId="520" fontId="0" fillId="0" borderId="0" xfId="0" applyFont="1" applyNumberFormat="1" applyAlignment="1">
      <alignment horizontal="right" vertical="center"/>
    </xf>
    <xf numFmtId="521" fontId="0" fillId="0" borderId="0" xfId="0" applyFont="1" applyNumberFormat="1" applyAlignment="1">
      <alignment horizontal="right" vertical="center"/>
    </xf>
    <xf numFmtId="522" fontId="0" fillId="0" borderId="0" xfId="0" applyFont="1" applyNumberFormat="1" applyAlignment="1">
      <alignment horizontal="right" vertical="center"/>
    </xf>
    <xf numFmtId="523" fontId="0" fillId="0" borderId="0" xfId="0" applyFont="1" applyNumberFormat="1" applyAlignment="1">
      <alignment horizontal="right" vertical="center"/>
    </xf>
    <xf numFmtId="524" fontId="0" fillId="0" borderId="0" xfId="0" applyFont="1" applyNumberFormat="1" applyAlignment="1">
      <alignment horizontal="right" vertical="center"/>
    </xf>
    <xf numFmtId="525" fontId="0" fillId="0" borderId="0" xfId="0" applyFont="1" applyNumberFormat="1" applyAlignment="1">
      <alignment horizontal="right" vertical="center"/>
    </xf>
    <xf numFmtId="526" fontId="0" fillId="0" borderId="0" xfId="0" applyFont="1" applyNumberFormat="1" applyAlignment="1">
      <alignment horizontal="right" vertical="center"/>
    </xf>
    <xf numFmtId="527" fontId="0" fillId="0" borderId="0" xfId="0" applyFont="1" applyNumberFormat="1" applyAlignment="1">
      <alignment horizontal="right" vertical="center"/>
    </xf>
    <xf numFmtId="528" fontId="0" fillId="0" borderId="0" xfId="0" applyFont="1" applyNumberFormat="1" applyAlignment="1">
      <alignment horizontal="right" vertical="center"/>
    </xf>
    <xf numFmtId="520" fontId="15" fillId="0" borderId="0" xfId="0" applyFont="1" applyNumberFormat="1" applyAlignment="1">
      <alignment horizontal="right" vertical="center"/>
    </xf>
    <xf numFmtId="521" fontId="15" fillId="0" borderId="0" xfId="0" applyFont="1" applyNumberFormat="1" applyAlignment="1">
      <alignment horizontal="right" vertical="center"/>
    </xf>
    <xf numFmtId="522" fontId="15" fillId="0" borderId="0" xfId="0" applyFont="1" applyNumberFormat="1" applyAlignment="1">
      <alignment horizontal="right" vertical="center"/>
    </xf>
    <xf numFmtId="523" fontId="15" fillId="0" borderId="0" xfId="0" applyFont="1" applyNumberFormat="1" applyAlignment="1">
      <alignment horizontal="right" vertical="center"/>
    </xf>
    <xf numFmtId="524" fontId="15" fillId="0" borderId="0" xfId="0" applyFont="1" applyNumberFormat="1" applyAlignment="1">
      <alignment horizontal="right" vertical="center"/>
    </xf>
    <xf numFmtId="525" fontId="15" fillId="0" borderId="0" xfId="0" applyFont="1" applyNumberFormat="1" applyAlignment="1">
      <alignment horizontal="right" vertical="center"/>
    </xf>
    <xf numFmtId="526" fontId="15" fillId="0" borderId="0" xfId="0" applyFont="1" applyNumberFormat="1" applyAlignment="1">
      <alignment horizontal="right" vertical="center"/>
    </xf>
    <xf numFmtId="527" fontId="15" fillId="0" borderId="0" xfId="0" applyFont="1" applyNumberFormat="1" applyAlignment="1">
      <alignment horizontal="right" vertical="center"/>
    </xf>
    <xf numFmtId="528" fontId="15" fillId="0" borderId="0" xfId="0" applyFont="1" applyNumberFormat="1" applyAlignment="1">
      <alignment horizontal="right" vertical="center"/>
    </xf>
    <xf numFmtId="520" fontId="0" fillId="0" borderId="2" xfId="0" applyFont="1" applyNumberFormat="1" applyBorder="1" applyAlignment="1">
      <alignment horizontal="right" vertical="center"/>
    </xf>
    <xf numFmtId="521" fontId="0" fillId="0" borderId="2" xfId="0" applyFont="1" applyNumberFormat="1" applyBorder="1" applyAlignment="1">
      <alignment horizontal="right" vertical="center"/>
    </xf>
    <xf numFmtId="522" fontId="0" fillId="0" borderId="2" xfId="0" applyFont="1" applyNumberFormat="1" applyBorder="1" applyAlignment="1">
      <alignment horizontal="right" vertical="center"/>
    </xf>
    <xf numFmtId="523" fontId="0" fillId="0" borderId="2" xfId="0" applyFont="1" applyNumberFormat="1" applyBorder="1" applyAlignment="1">
      <alignment horizontal="right" vertical="center"/>
    </xf>
    <xf numFmtId="524" fontId="0" fillId="0" borderId="2" xfId="0" applyFont="1" applyNumberFormat="1" applyBorder="1" applyAlignment="1">
      <alignment horizontal="right" vertical="center"/>
    </xf>
    <xf numFmtId="525" fontId="0" fillId="0" borderId="2" xfId="0" applyFont="1" applyNumberFormat="1" applyBorder="1" applyAlignment="1">
      <alignment horizontal="right" vertical="center"/>
    </xf>
    <xf numFmtId="526" fontId="0" fillId="0" borderId="2" xfId="0" applyFont="1" applyNumberFormat="1" applyBorder="1" applyAlignment="1">
      <alignment horizontal="right" vertical="center"/>
    </xf>
    <xf numFmtId="527" fontId="0" fillId="0" borderId="2" xfId="0" applyFont="1" applyNumberFormat="1" applyBorder="1" applyAlignment="1">
      <alignment horizontal="right" vertical="center"/>
    </xf>
    <xf numFmtId="528" fontId="0" fillId="0" borderId="2" xfId="0" applyFont="1" applyNumberFormat="1" applyBorder="1" applyAlignment="1">
      <alignment horizontal="right" vertical="center"/>
    </xf>
    <xf numFmtId="529" fontId="0" fillId="0" borderId="0" xfId="0" applyFont="1" applyNumberFormat="1" applyAlignment="1">
      <alignment horizontal="right" vertical="center"/>
    </xf>
    <xf numFmtId="530" fontId="0" fillId="0" borderId="0" xfId="0" applyFont="1" applyNumberFormat="1" applyAlignment="1">
      <alignment horizontal="right" vertical="center"/>
    </xf>
    <xf numFmtId="531" fontId="0" fillId="0" borderId="0" xfId="0" applyFont="1" applyNumberFormat="1" applyAlignment="1">
      <alignment horizontal="right" vertical="center"/>
    </xf>
    <xf numFmtId="532" fontId="0" fillId="0" borderId="0" xfId="0" applyFont="1" applyNumberFormat="1" applyAlignment="1">
      <alignment horizontal="right" vertical="center"/>
    </xf>
    <xf numFmtId="533" fontId="0" fillId="0" borderId="0" xfId="0" applyFont="1" applyNumberFormat="1" applyAlignment="1">
      <alignment horizontal="right" vertical="center"/>
    </xf>
    <xf numFmtId="534" fontId="0" fillId="0" borderId="0" xfId="0" applyFont="1" applyNumberFormat="1" applyAlignment="1">
      <alignment horizontal="right" vertical="center"/>
    </xf>
    <xf numFmtId="535" fontId="0" fillId="0" borderId="0" xfId="0" applyFont="1" applyNumberFormat="1" applyAlignment="1">
      <alignment horizontal="right" vertical="center"/>
    </xf>
    <xf numFmtId="536" fontId="0" fillId="0" borderId="0" xfId="0" applyFont="1" applyNumberFormat="1" applyAlignment="1">
      <alignment horizontal="right" vertical="center"/>
    </xf>
    <xf numFmtId="537" fontId="0" fillId="0" borderId="0" xfId="0" applyFont="1" applyNumberFormat="1" applyAlignment="1">
      <alignment horizontal="right" vertical="center"/>
    </xf>
    <xf numFmtId="538" fontId="0" fillId="0" borderId="0" xfId="0" applyFont="1" applyNumberFormat="1" applyAlignment="1">
      <alignment horizontal="right" vertical="center"/>
    </xf>
    <xf numFmtId="539" fontId="0" fillId="0" borderId="0" xfId="0" applyFont="1" applyNumberFormat="1" applyAlignment="1">
      <alignment horizontal="right" vertical="center"/>
    </xf>
    <xf numFmtId="540" fontId="0" fillId="0" borderId="0" xfId="0" applyFont="1" applyNumberFormat="1" applyAlignment="1">
      <alignment horizontal="right" vertical="center"/>
    </xf>
    <xf numFmtId="529" fontId="15" fillId="0" borderId="0" xfId="0" applyFont="1" applyNumberFormat="1" applyAlignment="1">
      <alignment horizontal="right" vertical="center"/>
    </xf>
    <xf numFmtId="530" fontId="15" fillId="0" borderId="0" xfId="0" applyFont="1" applyNumberFormat="1" applyAlignment="1">
      <alignment horizontal="right" vertical="center"/>
    </xf>
    <xf numFmtId="531" fontId="15" fillId="0" borderId="0" xfId="0" applyFont="1" applyNumberFormat="1" applyAlignment="1">
      <alignment horizontal="right" vertical="center"/>
    </xf>
    <xf numFmtId="532" fontId="15" fillId="0" borderId="0" xfId="0" applyFont="1" applyNumberFormat="1" applyAlignment="1">
      <alignment horizontal="right" vertical="center"/>
    </xf>
    <xf numFmtId="533" fontId="15" fillId="0" borderId="0" xfId="0" applyFont="1" applyNumberFormat="1" applyAlignment="1">
      <alignment horizontal="right" vertical="center"/>
    </xf>
    <xf numFmtId="534" fontId="15" fillId="0" borderId="0" xfId="0" applyFont="1" applyNumberFormat="1" applyAlignment="1">
      <alignment horizontal="right" vertical="center"/>
    </xf>
    <xf numFmtId="535" fontId="15" fillId="0" borderId="0" xfId="0" applyFont="1" applyNumberFormat="1" applyAlignment="1">
      <alignment horizontal="right" vertical="center"/>
    </xf>
    <xf numFmtId="536" fontId="15" fillId="0" borderId="0" xfId="0" applyFont="1" applyNumberFormat="1" applyAlignment="1">
      <alignment horizontal="right" vertical="center"/>
    </xf>
    <xf numFmtId="537" fontId="15" fillId="0" borderId="0" xfId="0" applyFont="1" applyNumberFormat="1" applyAlignment="1">
      <alignment horizontal="right" vertical="center"/>
    </xf>
    <xf numFmtId="538" fontId="15" fillId="0" borderId="0" xfId="0" applyFont="1" applyNumberFormat="1" applyAlignment="1">
      <alignment horizontal="right" vertical="center"/>
    </xf>
    <xf numFmtId="539" fontId="15" fillId="0" borderId="0" xfId="0" applyFont="1" applyNumberFormat="1" applyAlignment="1">
      <alignment horizontal="right" vertical="center"/>
    </xf>
    <xf numFmtId="540" fontId="15" fillId="0" borderId="0" xfId="0" applyFont="1" applyNumberFormat="1" applyAlignment="1">
      <alignment horizontal="right" vertical="center"/>
    </xf>
    <xf numFmtId="541" fontId="0" fillId="0" borderId="0" xfId="0" applyFont="1" applyNumberFormat="1" applyAlignment="1">
      <alignment horizontal="right" vertical="center"/>
    </xf>
    <xf numFmtId="542" fontId="0" fillId="0" borderId="0" xfId="0" applyFont="1" applyNumberFormat="1" applyAlignment="1">
      <alignment horizontal="right" vertical="center"/>
    </xf>
    <xf numFmtId="543" fontId="0" fillId="0" borderId="0" xfId="0" applyFont="1" applyNumberFormat="1" applyAlignment="1">
      <alignment horizontal="right" vertical="center"/>
    </xf>
    <xf numFmtId="544" fontId="0" fillId="0" borderId="0" xfId="0" applyFont="1" applyNumberFormat="1" applyAlignment="1">
      <alignment horizontal="right" vertical="center"/>
    </xf>
    <xf numFmtId="545" fontId="0" fillId="0" borderId="0" xfId="0" applyFont="1" applyNumberFormat="1" applyAlignment="1">
      <alignment horizontal="right" vertical="center"/>
    </xf>
    <xf numFmtId="546" fontId="0" fillId="0" borderId="0" xfId="0" applyFont="1" applyNumberFormat="1" applyAlignment="1">
      <alignment horizontal="right" vertical="center"/>
    </xf>
    <xf numFmtId="547" fontId="0" fillId="0" borderId="0" xfId="0" applyFont="1" applyNumberFormat="1" applyAlignment="1">
      <alignment horizontal="right" vertical="center"/>
    </xf>
    <xf numFmtId="548" fontId="0" fillId="0" borderId="0" xfId="0" applyFont="1" applyNumberFormat="1" applyAlignment="1">
      <alignment horizontal="right" vertical="center"/>
    </xf>
    <xf numFmtId="549" fontId="0" fillId="0" borderId="0" xfId="0" applyFont="1" applyNumberFormat="1" applyAlignment="1">
      <alignment horizontal="right" vertical="center"/>
    </xf>
    <xf numFmtId="550" fontId="0" fillId="0" borderId="0" xfId="0" applyFont="1" applyNumberFormat="1" applyAlignment="1">
      <alignment horizontal="right" vertical="center"/>
    </xf>
    <xf numFmtId="551" fontId="0" fillId="0" borderId="0" xfId="0" applyFont="1" applyNumberFormat="1" applyAlignment="1">
      <alignment horizontal="right" vertical="center"/>
    </xf>
    <xf numFmtId="552" fontId="0" fillId="0" borderId="0" xfId="0" applyFont="1" applyNumberFormat="1" applyAlignment="1">
      <alignment horizontal="right" vertical="center"/>
    </xf>
    <xf numFmtId="541" fontId="15" fillId="0" borderId="0" xfId="0" applyFont="1" applyNumberFormat="1" applyAlignment="1">
      <alignment horizontal="right" vertical="center"/>
    </xf>
    <xf numFmtId="542" fontId="15" fillId="0" borderId="0" xfId="0" applyFont="1" applyNumberFormat="1" applyAlignment="1">
      <alignment horizontal="right" vertical="center"/>
    </xf>
    <xf numFmtId="543" fontId="15" fillId="0" borderId="0" xfId="0" applyFont="1" applyNumberFormat="1" applyAlignment="1">
      <alignment horizontal="right" vertical="center"/>
    </xf>
    <xf numFmtId="544" fontId="15" fillId="0" borderId="0" xfId="0" applyFont="1" applyNumberFormat="1" applyAlignment="1">
      <alignment horizontal="right" vertical="center"/>
    </xf>
    <xf numFmtId="545" fontId="15" fillId="0" borderId="0" xfId="0" applyFont="1" applyNumberFormat="1" applyAlignment="1">
      <alignment horizontal="right" vertical="center"/>
    </xf>
    <xf numFmtId="546" fontId="15" fillId="0" borderId="0" xfId="0" applyFont="1" applyNumberFormat="1" applyAlignment="1">
      <alignment horizontal="right" vertical="center"/>
    </xf>
    <xf numFmtId="547" fontId="15" fillId="0" borderId="0" xfId="0" applyFont="1" applyNumberFormat="1" applyAlignment="1">
      <alignment horizontal="right" vertical="center"/>
    </xf>
    <xf numFmtId="548" fontId="15" fillId="0" borderId="0" xfId="0" applyFont="1" applyNumberFormat="1" applyAlignment="1">
      <alignment horizontal="right" vertical="center"/>
    </xf>
    <xf numFmtId="549" fontId="15" fillId="0" borderId="0" xfId="0" applyFont="1" applyNumberFormat="1" applyAlignment="1">
      <alignment horizontal="right" vertical="center"/>
    </xf>
    <xf numFmtId="550" fontId="15" fillId="0" borderId="0" xfId="0" applyFont="1" applyNumberFormat="1" applyAlignment="1">
      <alignment horizontal="right" vertical="center"/>
    </xf>
    <xf numFmtId="551" fontId="15" fillId="0" borderId="0" xfId="0" applyFont="1" applyNumberFormat="1" applyAlignment="1">
      <alignment horizontal="right" vertical="center"/>
    </xf>
    <xf numFmtId="552" fontId="15" fillId="0" borderId="0" xfId="0" applyFont="1" applyNumberFormat="1" applyAlignment="1">
      <alignment horizontal="right" vertical="center"/>
    </xf>
    <xf numFmtId="553" fontId="0" fillId="0" borderId="0" xfId="0" applyFont="1" applyNumberFormat="1" applyAlignment="1">
      <alignment horizontal="right" vertical="center"/>
    </xf>
    <xf numFmtId="554" fontId="0" fillId="0" borderId="0" xfId="0" applyFont="1" applyNumberFormat="1" applyAlignment="1">
      <alignment horizontal="right" vertical="center"/>
    </xf>
    <xf numFmtId="555" fontId="0" fillId="0" borderId="0" xfId="0" applyFont="1" applyNumberFormat="1" applyAlignment="1">
      <alignment horizontal="right" vertical="center"/>
    </xf>
    <xf numFmtId="556" fontId="0" fillId="0" borderId="0" xfId="0" applyFont="1" applyNumberFormat="1" applyAlignment="1">
      <alignment horizontal="right" vertical="center"/>
    </xf>
    <xf numFmtId="557" fontId="0" fillId="0" borderId="0" xfId="0" applyFont="1" applyNumberFormat="1" applyAlignment="1">
      <alignment horizontal="right" vertical="center"/>
    </xf>
    <xf numFmtId="558" fontId="0" fillId="0" borderId="0" xfId="0" applyFont="1" applyNumberFormat="1" applyAlignment="1">
      <alignment horizontal="right" vertical="center"/>
    </xf>
    <xf numFmtId="559" fontId="0" fillId="0" borderId="0" xfId="0" applyFont="1" applyNumberFormat="1" applyAlignment="1">
      <alignment horizontal="right" vertical="center"/>
    </xf>
    <xf numFmtId="560" fontId="0" fillId="0" borderId="0" xfId="0" applyFont="1" applyNumberFormat="1" applyAlignment="1">
      <alignment horizontal="right" vertical="center"/>
    </xf>
    <xf numFmtId="561" fontId="0" fillId="0" borderId="0" xfId="0" applyFont="1" applyNumberFormat="1" applyAlignment="1">
      <alignment horizontal="right" vertical="center"/>
    </xf>
    <xf numFmtId="562" fontId="0" fillId="0" borderId="0" xfId="0" applyFont="1" applyNumberFormat="1" applyAlignment="1">
      <alignment horizontal="right" vertical="center"/>
    </xf>
    <xf numFmtId="563" fontId="0" fillId="0" borderId="0" xfId="0" applyFont="1" applyNumberFormat="1" applyAlignment="1">
      <alignment horizontal="right" vertical="center"/>
    </xf>
    <xf numFmtId="564" fontId="0" fillId="0" borderId="0" xfId="0" applyFont="1" applyNumberFormat="1" applyAlignment="1">
      <alignment horizontal="right" vertical="center"/>
    </xf>
    <xf numFmtId="553" fontId="15" fillId="0" borderId="0" xfId="0" applyFont="1" applyNumberFormat="1" applyAlignment="1">
      <alignment horizontal="right" vertical="center"/>
    </xf>
    <xf numFmtId="554" fontId="15" fillId="0" borderId="0" xfId="0" applyFont="1" applyNumberFormat="1" applyAlignment="1">
      <alignment horizontal="right" vertical="center"/>
    </xf>
    <xf numFmtId="555" fontId="15" fillId="0" borderId="0" xfId="0" applyFont="1" applyNumberFormat="1" applyAlignment="1">
      <alignment horizontal="right" vertical="center"/>
    </xf>
    <xf numFmtId="556" fontId="15" fillId="0" borderId="0" xfId="0" applyFont="1" applyNumberFormat="1" applyAlignment="1">
      <alignment horizontal="right" vertical="center"/>
    </xf>
    <xf numFmtId="557" fontId="15" fillId="0" borderId="0" xfId="0" applyFont="1" applyNumberFormat="1" applyAlignment="1">
      <alignment horizontal="right" vertical="center"/>
    </xf>
    <xf numFmtId="558" fontId="15" fillId="0" borderId="0" xfId="0" applyFont="1" applyNumberFormat="1" applyAlignment="1">
      <alignment horizontal="right" vertical="center"/>
    </xf>
    <xf numFmtId="559" fontId="15" fillId="0" borderId="0" xfId="0" applyFont="1" applyNumberFormat="1" applyAlignment="1">
      <alignment horizontal="right" vertical="center"/>
    </xf>
    <xf numFmtId="560" fontId="15" fillId="0" borderId="0" xfId="0" applyFont="1" applyNumberFormat="1" applyAlignment="1">
      <alignment horizontal="right" vertical="center"/>
    </xf>
    <xf numFmtId="561" fontId="15" fillId="0" borderId="0" xfId="0" applyFont="1" applyNumberFormat="1" applyAlignment="1">
      <alignment horizontal="right" vertical="center"/>
    </xf>
    <xf numFmtId="562" fontId="15" fillId="0" borderId="0" xfId="0" applyFont="1" applyNumberFormat="1" applyAlignment="1">
      <alignment horizontal="right" vertical="center"/>
    </xf>
    <xf numFmtId="563" fontId="15" fillId="0" borderId="0" xfId="0" applyFont="1" applyNumberFormat="1" applyAlignment="1">
      <alignment horizontal="right" vertical="center"/>
    </xf>
    <xf numFmtId="564" fontId="15" fillId="0" borderId="0" xfId="0" applyFont="1" applyNumberFormat="1" applyAlignment="1">
      <alignment horizontal="right" vertical="center"/>
    </xf>
    <xf numFmtId="565" fontId="0" fillId="0" borderId="0" xfId="0" applyFont="1" applyNumberFormat="1" applyAlignment="1">
      <alignment horizontal="right" vertical="center"/>
    </xf>
    <xf numFmtId="566" fontId="0" fillId="0" borderId="0" xfId="0" applyFont="1" applyNumberFormat="1" applyAlignment="1">
      <alignment horizontal="right" vertical="center"/>
    </xf>
    <xf numFmtId="567" fontId="0" fillId="0" borderId="0" xfId="0" applyFont="1" applyNumberFormat="1" applyAlignment="1">
      <alignment horizontal="right" vertical="center"/>
    </xf>
    <xf numFmtId="568" fontId="0" fillId="0" borderId="0" xfId="0" applyFont="1" applyNumberFormat="1" applyAlignment="1">
      <alignment horizontal="right" vertical="center"/>
    </xf>
    <xf numFmtId="569" fontId="0" fillId="0" borderId="0" xfId="0" applyFont="1" applyNumberFormat="1" applyAlignment="1">
      <alignment horizontal="right" vertical="center"/>
    </xf>
    <xf numFmtId="570" fontId="0" fillId="0" borderId="0" xfId="0" applyFont="1" applyNumberFormat="1" applyAlignment="1">
      <alignment horizontal="right" vertical="center"/>
    </xf>
    <xf numFmtId="571" fontId="0" fillId="0" borderId="0" xfId="0" applyFont="1" applyNumberFormat="1" applyAlignment="1">
      <alignment horizontal="right" vertical="center"/>
    </xf>
    <xf numFmtId="572" fontId="0" fillId="0" borderId="0" xfId="0" applyFont="1" applyNumberFormat="1" applyAlignment="1">
      <alignment horizontal="right" vertical="center"/>
    </xf>
    <xf numFmtId="573" fontId="0" fillId="0" borderId="0" xfId="0" applyFont="1" applyNumberFormat="1" applyAlignment="1">
      <alignment horizontal="right" vertical="center"/>
    </xf>
    <xf numFmtId="574" fontId="0" fillId="0" borderId="0" xfId="0" applyFont="1" applyNumberFormat="1" applyAlignment="1">
      <alignment horizontal="right" vertical="center"/>
    </xf>
    <xf numFmtId="575" fontId="0" fillId="0" borderId="0" xfId="0" applyFont="1" applyNumberFormat="1" applyAlignment="1">
      <alignment horizontal="right" vertical="center"/>
    </xf>
    <xf numFmtId="576" fontId="0" fillId="0" borderId="0" xfId="0" applyFont="1" applyNumberFormat="1" applyAlignment="1">
      <alignment horizontal="right" vertical="center"/>
    </xf>
    <xf numFmtId="565" fontId="15" fillId="0" borderId="0" xfId="0" applyFont="1" applyNumberFormat="1" applyAlignment="1">
      <alignment horizontal="right" vertical="center"/>
    </xf>
    <xf numFmtId="566" fontId="15" fillId="0" borderId="0" xfId="0" applyFont="1" applyNumberFormat="1" applyAlignment="1">
      <alignment horizontal="right" vertical="center"/>
    </xf>
    <xf numFmtId="567" fontId="15" fillId="0" borderId="0" xfId="0" applyFont="1" applyNumberFormat="1" applyAlignment="1">
      <alignment horizontal="right" vertical="center"/>
    </xf>
    <xf numFmtId="568" fontId="15" fillId="0" borderId="0" xfId="0" applyFont="1" applyNumberFormat="1" applyAlignment="1">
      <alignment horizontal="right" vertical="center"/>
    </xf>
    <xf numFmtId="569" fontId="15" fillId="0" borderId="0" xfId="0" applyFont="1" applyNumberFormat="1" applyAlignment="1">
      <alignment horizontal="right" vertical="center"/>
    </xf>
    <xf numFmtId="570" fontId="15" fillId="0" borderId="0" xfId="0" applyFont="1" applyNumberFormat="1" applyAlignment="1">
      <alignment horizontal="right" vertical="center"/>
    </xf>
    <xf numFmtId="571" fontId="15" fillId="0" borderId="0" xfId="0" applyFont="1" applyNumberFormat="1" applyAlignment="1">
      <alignment horizontal="right" vertical="center"/>
    </xf>
    <xf numFmtId="572" fontId="15" fillId="0" borderId="0" xfId="0" applyFont="1" applyNumberFormat="1" applyAlignment="1">
      <alignment horizontal="right" vertical="center"/>
    </xf>
    <xf numFmtId="573" fontId="15" fillId="0" borderId="0" xfId="0" applyFont="1" applyNumberFormat="1" applyAlignment="1">
      <alignment horizontal="right" vertical="center"/>
    </xf>
    <xf numFmtId="574" fontId="15" fillId="0" borderId="0" xfId="0" applyFont="1" applyNumberFormat="1" applyAlignment="1">
      <alignment horizontal="right" vertical="center"/>
    </xf>
    <xf numFmtId="575" fontId="15" fillId="0" borderId="0" xfId="0" applyFont="1" applyNumberFormat="1" applyAlignment="1">
      <alignment horizontal="right" vertical="center"/>
    </xf>
    <xf numFmtId="576" fontId="15" fillId="0" borderId="0" xfId="0" applyFont="1" applyNumberFormat="1" applyAlignment="1">
      <alignment horizontal="right" vertical="center"/>
    </xf>
    <xf numFmtId="577" fontId="0" fillId="0" borderId="0" xfId="0" applyFont="1" applyNumberFormat="1" applyAlignment="1">
      <alignment horizontal="right" vertical="center"/>
    </xf>
    <xf numFmtId="578" fontId="0" fillId="0" borderId="0" xfId="0" applyFont="1" applyNumberFormat="1" applyAlignment="1">
      <alignment horizontal="right" vertical="center"/>
    </xf>
    <xf numFmtId="579" fontId="0" fillId="0" borderId="0" xfId="0" applyFont="1" applyNumberFormat="1" applyAlignment="1">
      <alignment horizontal="right" vertical="center"/>
    </xf>
    <xf numFmtId="580" fontId="0" fillId="0" borderId="0" xfId="0" applyFont="1" applyNumberFormat="1" applyAlignment="1">
      <alignment horizontal="right" vertical="center"/>
    </xf>
    <xf numFmtId="581" fontId="0" fillId="0" borderId="0" xfId="0" applyFont="1" applyNumberFormat="1" applyAlignment="1">
      <alignment horizontal="right" vertical="center"/>
    </xf>
    <xf numFmtId="582" fontId="0" fillId="0" borderId="0" xfId="0" applyFont="1" applyNumberFormat="1" applyAlignment="1">
      <alignment horizontal="right" vertical="center"/>
    </xf>
    <xf numFmtId="583" fontId="0" fillId="0" borderId="0" xfId="0" applyFont="1" applyNumberFormat="1" applyAlignment="1">
      <alignment horizontal="right" vertical="center"/>
    </xf>
    <xf numFmtId="584" fontId="0" fillId="0" borderId="0" xfId="0" applyFont="1" applyNumberFormat="1" applyAlignment="1">
      <alignment horizontal="right" vertical="center"/>
    </xf>
    <xf numFmtId="585" fontId="0" fillId="0" borderId="0" xfId="0" applyFont="1" applyNumberFormat="1" applyAlignment="1">
      <alignment horizontal="right" vertical="center"/>
    </xf>
    <xf numFmtId="586" fontId="0" fillId="0" borderId="0" xfId="0" applyFont="1" applyNumberFormat="1" applyAlignment="1">
      <alignment horizontal="right" vertical="center"/>
    </xf>
    <xf numFmtId="587" fontId="0" fillId="0" borderId="0" xfId="0" applyFont="1" applyNumberFormat="1" applyAlignment="1">
      <alignment horizontal="right" vertical="center"/>
    </xf>
    <xf numFmtId="588" fontId="0" fillId="0" borderId="0" xfId="0" applyFont="1" applyNumberFormat="1" applyAlignment="1">
      <alignment horizontal="right" vertical="center"/>
    </xf>
    <xf numFmtId="589" fontId="0" fillId="0" borderId="0" xfId="0" applyFont="1" applyNumberFormat="1" applyAlignment="1">
      <alignment horizontal="right" vertical="center"/>
    </xf>
    <xf numFmtId="590" fontId="0" fillId="0" borderId="0" xfId="0" applyFont="1" applyNumberFormat="1" applyAlignment="1">
      <alignment horizontal="right" vertical="center"/>
    </xf>
    <xf numFmtId="591" fontId="0" fillId="0" borderId="0" xfId="0" applyFont="1" applyNumberFormat="1" applyAlignment="1">
      <alignment horizontal="right" vertical="center"/>
    </xf>
    <xf numFmtId="592" fontId="0" fillId="0" borderId="0" xfId="0" applyFont="1" applyNumberFormat="1" applyAlignment="1">
      <alignment horizontal="right" vertical="center"/>
    </xf>
    <xf numFmtId="593" fontId="0" fillId="0" borderId="0" xfId="0" applyFont="1" applyNumberFormat="1" applyAlignment="1">
      <alignment horizontal="right" vertical="center"/>
    </xf>
    <xf numFmtId="594" fontId="0" fillId="0" borderId="0" xfId="0" applyFont="1" applyNumberFormat="1" applyAlignment="1">
      <alignment horizontal="right" vertical="center"/>
    </xf>
    <xf numFmtId="595" fontId="0" fillId="0" borderId="0" xfId="0" applyFont="1" applyNumberFormat="1" applyAlignment="1">
      <alignment horizontal="right" vertical="center"/>
    </xf>
    <xf numFmtId="596" fontId="0" fillId="0" borderId="0" xfId="0" applyFont="1" applyNumberFormat="1" applyAlignment="1">
      <alignment horizontal="right" vertical="center"/>
    </xf>
    <xf numFmtId="597" fontId="0" fillId="0" borderId="0" xfId="0" applyFont="1" applyNumberFormat="1" applyAlignment="1">
      <alignment horizontal="right" vertical="center"/>
    </xf>
    <xf numFmtId="598" fontId="0" fillId="0" borderId="0" xfId="0" applyFont="1" applyNumberFormat="1" applyAlignment="1">
      <alignment horizontal="right" vertical="center"/>
    </xf>
    <xf numFmtId="599" fontId="0" fillId="0" borderId="0" xfId="0" applyFont="1" applyNumberFormat="1" applyAlignment="1">
      <alignment horizontal="right" vertical="center"/>
    </xf>
    <xf numFmtId="600" fontId="0" fillId="0" borderId="0" xfId="0" applyFont="1" applyNumberFormat="1" applyAlignment="1">
      <alignment horizontal="right" vertical="center"/>
    </xf>
    <xf numFmtId="589" fontId="15" fillId="0" borderId="2" xfId="0" applyFont="1" applyNumberFormat="1" applyBorder="1" applyAlignment="1">
      <alignment horizontal="right" vertical="center"/>
    </xf>
    <xf numFmtId="590" fontId="15" fillId="0" borderId="2" xfId="0" applyFont="1" applyNumberFormat="1" applyBorder="1" applyAlignment="1">
      <alignment horizontal="right" vertical="center"/>
    </xf>
    <xf numFmtId="591" fontId="15" fillId="0" borderId="2" xfId="0" applyFont="1" applyNumberFormat="1" applyBorder="1" applyAlignment="1">
      <alignment horizontal="right" vertical="center"/>
    </xf>
    <xf numFmtId="592" fontId="15" fillId="0" borderId="2" xfId="0" applyFont="1" applyNumberFormat="1" applyBorder="1" applyAlignment="1">
      <alignment horizontal="right" vertical="center"/>
    </xf>
    <xf numFmtId="593" fontId="15" fillId="0" borderId="2" xfId="0" applyFont="1" applyNumberFormat="1" applyBorder="1" applyAlignment="1">
      <alignment horizontal="right" vertical="center"/>
    </xf>
    <xf numFmtId="594" fontId="15" fillId="0" borderId="2" xfId="0" applyFont="1" applyNumberFormat="1" applyBorder="1" applyAlignment="1">
      <alignment horizontal="right" vertical="center"/>
    </xf>
    <xf numFmtId="595" fontId="15" fillId="0" borderId="2" xfId="0" applyFont="1" applyNumberFormat="1" applyBorder="1" applyAlignment="1">
      <alignment horizontal="right" vertical="center"/>
    </xf>
    <xf numFmtId="596" fontId="15" fillId="0" borderId="2" xfId="0" applyFont="1" applyNumberFormat="1" applyBorder="1" applyAlignment="1">
      <alignment horizontal="right" vertical="center"/>
    </xf>
    <xf numFmtId="597" fontId="15" fillId="0" borderId="2" xfId="0" applyFont="1" applyNumberFormat="1" applyBorder="1" applyAlignment="1">
      <alignment horizontal="right" vertical="center"/>
    </xf>
    <xf numFmtId="598" fontId="15" fillId="0" borderId="2" xfId="0" applyFont="1" applyNumberFormat="1" applyBorder="1" applyAlignment="1">
      <alignment horizontal="right" vertical="center"/>
    </xf>
    <xf numFmtId="599" fontId="15" fillId="0" borderId="2" xfId="0" applyFont="1" applyNumberFormat="1" applyBorder="1" applyAlignment="1">
      <alignment horizontal="right" vertical="center"/>
    </xf>
    <xf numFmtId="600" fontId="15" fillId="0" borderId="2" xfId="0" applyFont="1" applyNumberFormat="1" applyBorder="1" applyAlignment="1">
      <alignment horizontal="right" vertical="center"/>
    </xf>
    <xf numFmtId="601" fontId="0" fillId="0" borderId="0" xfId="0" applyFont="1" applyNumberFormat="1" applyAlignment="1">
      <alignment horizontal="right" vertical="center"/>
    </xf>
    <xf numFmtId="602" fontId="0" fillId="0" borderId="0" xfId="0" applyFont="1" applyNumberFormat="1" applyAlignment="1">
      <alignment horizontal="right" vertical="center"/>
    </xf>
    <xf numFmtId="603" fontId="0" fillId="0" borderId="0" xfId="0" applyFont="1" applyNumberFormat="1" applyAlignment="1">
      <alignment horizontal="right" vertical="center"/>
    </xf>
    <xf numFmtId="604" fontId="0" fillId="0" borderId="0" xfId="0" applyFont="1" applyNumberFormat="1" applyAlignment="1">
      <alignment horizontal="right" vertical="center"/>
    </xf>
    <xf numFmtId="605" fontId="0" fillId="0" borderId="0" xfId="0" applyFont="1" applyNumberFormat="1" applyAlignment="1">
      <alignment horizontal="right" vertical="center"/>
    </xf>
    <xf numFmtId="606" fontId="0" fillId="0" borderId="0" xfId="0" applyFont="1" applyNumberFormat="1" applyAlignment="1">
      <alignment horizontal="right" vertical="center"/>
    </xf>
    <xf numFmtId="607" fontId="0" fillId="0" borderId="0" xfId="0" applyFont="1" applyNumberFormat="1" applyAlignment="1">
      <alignment horizontal="right" vertical="center"/>
    </xf>
    <xf numFmtId="608" fontId="0" fillId="0" borderId="0" xfId="0" applyFont="1" applyNumberFormat="1" applyAlignment="1">
      <alignment horizontal="right" vertical="center"/>
    </xf>
    <xf numFmtId="601" fontId="15" fillId="0" borderId="2" xfId="0" applyFont="1" applyNumberFormat="1" applyBorder="1" applyAlignment="1">
      <alignment horizontal="right" vertical="center"/>
    </xf>
    <xf numFmtId="602" fontId="15" fillId="0" borderId="2" xfId="0" applyFont="1" applyNumberFormat="1" applyBorder="1" applyAlignment="1">
      <alignment horizontal="right" vertical="center"/>
    </xf>
    <xf numFmtId="603" fontId="15" fillId="0" borderId="2" xfId="0" applyFont="1" applyNumberFormat="1" applyBorder="1" applyAlignment="1">
      <alignment horizontal="right" vertical="center"/>
    </xf>
    <xf numFmtId="604" fontId="15" fillId="0" borderId="2" xfId="0" applyFont="1" applyNumberFormat="1" applyBorder="1" applyAlignment="1">
      <alignment horizontal="right" vertical="center"/>
    </xf>
    <xf numFmtId="605" fontId="15" fillId="0" borderId="2" xfId="0" applyFont="1" applyNumberFormat="1" applyBorder="1" applyAlignment="1">
      <alignment horizontal="right" vertical="center"/>
    </xf>
    <xf numFmtId="606" fontId="15" fillId="0" borderId="2" xfId="0" applyFont="1" applyNumberFormat="1" applyBorder="1" applyAlignment="1">
      <alignment horizontal="right" vertical="center"/>
    </xf>
    <xf numFmtId="607" fontId="15" fillId="0" borderId="2" xfId="0" applyFont="1" applyNumberFormat="1" applyBorder="1" applyAlignment="1">
      <alignment horizontal="right" vertical="center"/>
    </xf>
    <xf numFmtId="608" fontId="15" fillId="0" borderId="2" xfId="0" applyFont="1" applyNumberFormat="1" applyBorder="1" applyAlignment="1">
      <alignment horizontal="right" vertical="center"/>
    </xf>
    <xf numFmtId="609" fontId="0" fillId="0" borderId="0" xfId="0" applyFont="1" applyNumberFormat="1" applyAlignment="1">
      <alignment horizontal="right" vertical="center"/>
    </xf>
    <xf numFmtId="610" fontId="0" fillId="0" borderId="0" xfId="0" applyFont="1" applyNumberFormat="1" applyAlignment="1">
      <alignment horizontal="right" vertical="center"/>
    </xf>
    <xf numFmtId="611" fontId="0" fillId="0" borderId="0" xfId="0" applyFont="1" applyNumberFormat="1" applyAlignment="1">
      <alignment horizontal="right" vertical="center"/>
    </xf>
    <xf numFmtId="612" fontId="0" fillId="0" borderId="0" xfId="0" applyFont="1" applyNumberFormat="1" applyAlignment="1">
      <alignment horizontal="right" vertical="center"/>
    </xf>
    <xf numFmtId="613" fontId="0" fillId="0" borderId="0" xfId="0" applyFont="1" applyNumberFormat="1" applyAlignment="1">
      <alignment horizontal="right" vertical="center"/>
    </xf>
    <xf numFmtId="614" fontId="0" fillId="0" borderId="0" xfId="0" applyFont="1" applyNumberFormat="1" applyAlignment="1">
      <alignment horizontal="right" vertical="center"/>
    </xf>
    <xf numFmtId="615" fontId="0" fillId="0" borderId="0" xfId="0" applyFont="1" applyNumberFormat="1" applyAlignment="1">
      <alignment horizontal="right" vertical="center"/>
    </xf>
    <xf numFmtId="616" fontId="0" fillId="0" borderId="0" xfId="0" applyFont="1" applyNumberFormat="1" applyAlignment="1">
      <alignment horizontal="right" vertical="center"/>
    </xf>
    <xf numFmtId="609" fontId="15" fillId="0" borderId="0" xfId="0" applyFont="1" applyNumberFormat="1" applyAlignment="1">
      <alignment horizontal="right" vertical="center"/>
    </xf>
    <xf numFmtId="610" fontId="15" fillId="0" borderId="0" xfId="0" applyFont="1" applyNumberFormat="1" applyAlignment="1">
      <alignment horizontal="right" vertical="center"/>
    </xf>
    <xf numFmtId="611" fontId="15" fillId="0" borderId="0" xfId="0" applyFont="1" applyNumberFormat="1" applyAlignment="1">
      <alignment horizontal="right" vertical="center"/>
    </xf>
    <xf numFmtId="612" fontId="15" fillId="0" borderId="0" xfId="0" applyFont="1" applyNumberFormat="1" applyAlignment="1">
      <alignment horizontal="right" vertical="center"/>
    </xf>
    <xf numFmtId="613" fontId="15" fillId="0" borderId="0" xfId="0" applyFont="1" applyNumberFormat="1" applyAlignment="1">
      <alignment horizontal="right" vertical="center"/>
    </xf>
    <xf numFmtId="614" fontId="15" fillId="0" borderId="0" xfId="0" applyFont="1" applyNumberFormat="1" applyAlignment="1">
      <alignment horizontal="right" vertical="center"/>
    </xf>
    <xf numFmtId="615" fontId="15" fillId="0" borderId="0" xfId="0" applyFont="1" applyNumberFormat="1" applyAlignment="1">
      <alignment horizontal="right" vertical="center"/>
    </xf>
    <xf numFmtId="616" fontId="15" fillId="0" borderId="0" xfId="0" applyFont="1" applyNumberFormat="1" applyAlignment="1">
      <alignment horizontal="right" vertical="center"/>
    </xf>
    <xf numFmtId="617" fontId="0" fillId="0" borderId="0" xfId="0" applyFont="1" applyNumberFormat="1" applyAlignment="1">
      <alignment horizontal="right" vertical="center"/>
    </xf>
    <xf numFmtId="618" fontId="0" fillId="0" borderId="0" xfId="0" applyFont="1" applyNumberFormat="1" applyAlignment="1">
      <alignment horizontal="right" vertical="center"/>
    </xf>
    <xf numFmtId="619" fontId="0" fillId="0" borderId="0" xfId="0" applyFont="1" applyNumberFormat="1" applyAlignment="1">
      <alignment horizontal="right" vertical="center"/>
    </xf>
    <xf numFmtId="620" fontId="0" fillId="0" borderId="0" xfId="0" applyFont="1" applyNumberFormat="1" applyAlignment="1">
      <alignment horizontal="right" vertical="center"/>
    </xf>
    <xf numFmtId="621" fontId="0" fillId="0" borderId="0" xfId="0" applyFont="1" applyNumberFormat="1" applyAlignment="1">
      <alignment horizontal="right" vertical="center"/>
    </xf>
    <xf numFmtId="622" fontId="0" fillId="0" borderId="0" xfId="0" applyFont="1" applyNumberFormat="1" applyAlignment="1">
      <alignment horizontal="right" vertical="center"/>
    </xf>
    <xf numFmtId="623" fontId="0" fillId="0" borderId="0" xfId="0" applyFont="1" applyNumberFormat="1" applyAlignment="1">
      <alignment horizontal="right" vertical="center"/>
    </xf>
    <xf numFmtId="624" fontId="0" fillId="0" borderId="0" xfId="0" applyFont="1" applyNumberFormat="1" applyAlignment="1">
      <alignment horizontal="right" vertical="center"/>
    </xf>
    <xf numFmtId="617" fontId="15" fillId="0" borderId="2" xfId="0" applyFont="1" applyNumberFormat="1" applyBorder="1" applyAlignment="1">
      <alignment horizontal="right" vertical="center"/>
    </xf>
    <xf numFmtId="618" fontId="15" fillId="0" borderId="2" xfId="0" applyFont="1" applyNumberFormat="1" applyBorder="1" applyAlignment="1">
      <alignment horizontal="right" vertical="center"/>
    </xf>
    <xf numFmtId="619" fontId="15" fillId="0" borderId="2" xfId="0" applyFont="1" applyNumberFormat="1" applyBorder="1" applyAlignment="1">
      <alignment horizontal="right" vertical="center"/>
    </xf>
    <xf numFmtId="620" fontId="15" fillId="0" borderId="2" xfId="0" applyFont="1" applyNumberFormat="1" applyBorder="1" applyAlignment="1">
      <alignment horizontal="right" vertical="center"/>
    </xf>
    <xf numFmtId="621" fontId="15" fillId="0" borderId="2" xfId="0" applyFont="1" applyNumberFormat="1" applyBorder="1" applyAlignment="1">
      <alignment horizontal="right" vertical="center"/>
    </xf>
    <xf numFmtId="622" fontId="15" fillId="0" borderId="2" xfId="0" applyFont="1" applyNumberFormat="1" applyBorder="1" applyAlignment="1">
      <alignment horizontal="right" vertical="center"/>
    </xf>
    <xf numFmtId="623" fontId="15" fillId="0" borderId="2" xfId="0" applyFont="1" applyNumberFormat="1" applyBorder="1" applyAlignment="1">
      <alignment horizontal="right" vertical="center"/>
    </xf>
    <xf numFmtId="624" fontId="15" fillId="0" borderId="2" xfId="0" applyFont="1" applyNumberFormat="1" applyBorder="1" applyAlignment="1">
      <alignment horizontal="right" vertical="center"/>
    </xf>
    <xf numFmtId="625" fontId="0" fillId="0" borderId="0" xfId="0" applyFont="1" applyNumberFormat="1" applyAlignment="1">
      <alignment horizontal="right" vertical="center"/>
    </xf>
    <xf numFmtId="626" fontId="0" fillId="0" borderId="0" xfId="0" applyFont="1" applyNumberFormat="1" applyAlignment="1">
      <alignment horizontal="right" vertical="center"/>
    </xf>
    <xf numFmtId="627" fontId="0" fillId="0" borderId="0" xfId="0" applyFont="1" applyNumberFormat="1" applyAlignment="1">
      <alignment horizontal="right" vertical="center"/>
    </xf>
    <xf numFmtId="628" fontId="0" fillId="0" borderId="0" xfId="0" applyFont="1" applyNumberFormat="1" applyAlignment="1">
      <alignment horizontal="right" vertical="center"/>
    </xf>
    <xf numFmtId="629" fontId="0" fillId="0" borderId="0" xfId="0" applyFont="1" applyNumberFormat="1" applyAlignment="1">
      <alignment horizontal="right" vertical="center"/>
    </xf>
    <xf numFmtId="630" fontId="0" fillId="0" borderId="0" xfId="0" applyFont="1" applyNumberFormat="1" applyAlignment="1">
      <alignment horizontal="right" vertical="center"/>
    </xf>
    <xf numFmtId="631" fontId="0" fillId="0" borderId="0" xfId="0" applyFont="1" applyNumberFormat="1" applyAlignment="1">
      <alignment horizontal="right" vertical="center"/>
    </xf>
    <xf numFmtId="632" fontId="0" fillId="0" borderId="0" xfId="0" applyFont="1" applyNumberFormat="1" applyAlignment="1">
      <alignment horizontal="right" vertical="center"/>
    </xf>
    <xf numFmtId="625" fontId="15" fillId="0" borderId="2" xfId="0" applyFont="1" applyNumberFormat="1" applyBorder="1" applyAlignment="1">
      <alignment horizontal="right" vertical="center"/>
    </xf>
    <xf numFmtId="626" fontId="15" fillId="0" borderId="2" xfId="0" applyFont="1" applyNumberFormat="1" applyBorder="1" applyAlignment="1">
      <alignment horizontal="right" vertical="center"/>
    </xf>
    <xf numFmtId="627" fontId="15" fillId="0" borderId="2" xfId="0" applyFont="1" applyNumberFormat="1" applyBorder="1" applyAlignment="1">
      <alignment horizontal="right" vertical="center"/>
    </xf>
    <xf numFmtId="628" fontId="15" fillId="0" borderId="2" xfId="0" applyFont="1" applyNumberFormat="1" applyBorder="1" applyAlignment="1">
      <alignment horizontal="right" vertical="center"/>
    </xf>
    <xf numFmtId="629" fontId="15" fillId="0" borderId="2" xfId="0" applyFont="1" applyNumberFormat="1" applyBorder="1" applyAlignment="1">
      <alignment horizontal="right" vertical="center"/>
    </xf>
    <xf numFmtId="630" fontId="15" fillId="0" borderId="2" xfId="0" applyFont="1" applyNumberFormat="1" applyBorder="1" applyAlignment="1">
      <alignment horizontal="right" vertical="center"/>
    </xf>
    <xf numFmtId="631" fontId="15" fillId="0" borderId="2" xfId="0" applyFont="1" applyNumberFormat="1" applyBorder="1" applyAlignment="1">
      <alignment horizontal="right" vertical="center"/>
    </xf>
    <xf numFmtId="632" fontId="15" fillId="0" borderId="2" xfId="0" applyFont="1" applyNumberFormat="1" applyBorder="1" applyAlignment="1">
      <alignment horizontal="right" vertical="center"/>
    </xf>
    <xf numFmtId="633" fontId="0" fillId="0" borderId="0" xfId="0" applyFont="1" applyNumberFormat="1" applyAlignment="1">
      <alignment horizontal="right" vertical="center"/>
    </xf>
    <xf numFmtId="634" fontId="0" fillId="0" borderId="0" xfId="0" applyFont="1" applyNumberFormat="1" applyAlignment="1">
      <alignment horizontal="right" vertical="center"/>
    </xf>
    <xf numFmtId="635" fontId="0" fillId="0" borderId="0" xfId="0" applyFont="1" applyNumberFormat="1" applyAlignment="1">
      <alignment horizontal="right" vertical="center"/>
    </xf>
    <xf numFmtId="636" fontId="0" fillId="0" borderId="0" xfId="0" applyFont="1" applyNumberFormat="1" applyAlignment="1">
      <alignment horizontal="right" vertical="center"/>
    </xf>
    <xf numFmtId="637" fontId="0" fillId="0" borderId="0" xfId="0" applyFont="1" applyNumberFormat="1" applyAlignment="1">
      <alignment horizontal="right" vertical="center"/>
    </xf>
    <xf numFmtId="638" fontId="0" fillId="0" borderId="0" xfId="0" applyFont="1" applyNumberFormat="1" applyAlignment="1">
      <alignment horizontal="right" vertical="center"/>
    </xf>
    <xf numFmtId="639" fontId="0" fillId="0" borderId="0" xfId="0" applyFont="1" applyNumberFormat="1" applyAlignment="1">
      <alignment horizontal="right" vertical="center"/>
    </xf>
    <xf numFmtId="640" fontId="0" fillId="0" borderId="0" xfId="0" applyFont="1" applyNumberFormat="1" applyAlignment="1">
      <alignment horizontal="right" vertical="center"/>
    </xf>
    <xf numFmtId="633" fontId="15" fillId="0" borderId="0" xfId="0" applyFont="1" applyNumberFormat="1" applyAlignment="1">
      <alignment horizontal="right" vertical="center"/>
    </xf>
    <xf numFmtId="634" fontId="15" fillId="0" borderId="0" xfId="0" applyFont="1" applyNumberFormat="1" applyAlignment="1">
      <alignment horizontal="right" vertical="center"/>
    </xf>
    <xf numFmtId="635" fontId="15" fillId="0" borderId="0" xfId="0" applyFont="1" applyNumberFormat="1" applyAlignment="1">
      <alignment horizontal="right" vertical="center"/>
    </xf>
    <xf numFmtId="636" fontId="15" fillId="0" borderId="0" xfId="0" applyFont="1" applyNumberFormat="1" applyAlignment="1">
      <alignment horizontal="right" vertical="center"/>
    </xf>
    <xf numFmtId="637" fontId="15" fillId="0" borderId="0" xfId="0" applyFont="1" applyNumberFormat="1" applyAlignment="1">
      <alignment horizontal="right" vertical="center"/>
    </xf>
    <xf numFmtId="638" fontId="15" fillId="0" borderId="0" xfId="0" applyFont="1" applyNumberFormat="1" applyAlignment="1">
      <alignment horizontal="right" vertical="center"/>
    </xf>
    <xf numFmtId="639" fontId="15" fillId="0" borderId="0" xfId="0" applyFont="1" applyNumberFormat="1" applyAlignment="1">
      <alignment horizontal="right" vertical="center"/>
    </xf>
    <xf numFmtId="640" fontId="15" fillId="0" borderId="0" xfId="0" applyFont="1" applyNumberFormat="1" applyAlignment="1">
      <alignment horizontal="right" vertical="center"/>
    </xf>
    <xf numFmtId="641" fontId="0" fillId="0" borderId="0" xfId="0" applyFont="1" applyNumberFormat="1" applyAlignment="1">
      <alignment horizontal="right" vertical="center"/>
    </xf>
    <xf numFmtId="642" fontId="0" fillId="0" borderId="0" xfId="0" applyFont="1" applyNumberFormat="1" applyAlignment="1">
      <alignment horizontal="right" vertical="center"/>
    </xf>
    <xf numFmtId="643" fontId="0" fillId="0" borderId="0" xfId="0" applyFont="1" applyNumberFormat="1" applyAlignment="1">
      <alignment horizontal="right" vertical="center"/>
    </xf>
    <xf numFmtId="644" fontId="0" fillId="0" borderId="0" xfId="0" applyFont="1" applyNumberFormat="1" applyAlignment="1">
      <alignment horizontal="right" vertical="center"/>
    </xf>
    <xf numFmtId="645" fontId="0" fillId="0" borderId="0" xfId="0" applyFont="1" applyNumberFormat="1" applyAlignment="1">
      <alignment horizontal="right" vertical="center"/>
    </xf>
    <xf numFmtId="646" fontId="0" fillId="0" borderId="0" xfId="0" applyFont="1" applyNumberFormat="1" applyAlignment="1">
      <alignment horizontal="right" vertical="center"/>
    </xf>
    <xf numFmtId="647" fontId="0" fillId="0" borderId="0" xfId="0" applyFont="1" applyNumberFormat="1" applyAlignment="1">
      <alignment horizontal="right" vertical="center"/>
    </xf>
    <xf numFmtId="648" fontId="0" fillId="0" borderId="0" xfId="0" applyFont="1" applyNumberFormat="1" applyAlignment="1">
      <alignment horizontal="right" vertical="center"/>
    </xf>
    <xf numFmtId="641" fontId="15" fillId="0" borderId="2" xfId="0" applyFont="1" applyNumberFormat="1" applyBorder="1" applyAlignment="1">
      <alignment horizontal="right" vertical="center"/>
    </xf>
    <xf numFmtId="642" fontId="15" fillId="0" borderId="2" xfId="0" applyFont="1" applyNumberFormat="1" applyBorder="1" applyAlignment="1">
      <alignment horizontal="right" vertical="center"/>
    </xf>
    <xf numFmtId="643" fontId="15" fillId="0" borderId="2" xfId="0" applyFont="1" applyNumberFormat="1" applyBorder="1" applyAlignment="1">
      <alignment horizontal="right" vertical="center"/>
    </xf>
    <xf numFmtId="644" fontId="15" fillId="0" borderId="2" xfId="0" applyFont="1" applyNumberFormat="1" applyBorder="1" applyAlignment="1">
      <alignment horizontal="right" vertical="center"/>
    </xf>
    <xf numFmtId="645" fontId="15" fillId="0" borderId="2" xfId="0" applyFont="1" applyNumberFormat="1" applyBorder="1" applyAlignment="1">
      <alignment horizontal="right" vertical="center"/>
    </xf>
    <xf numFmtId="646" fontId="15" fillId="0" borderId="2" xfId="0" applyFont="1" applyNumberFormat="1" applyBorder="1" applyAlignment="1">
      <alignment horizontal="right" vertical="center"/>
    </xf>
    <xf numFmtId="647" fontId="15" fillId="0" borderId="2" xfId="0" applyFont="1" applyNumberFormat="1" applyBorder="1" applyAlignment="1">
      <alignment horizontal="right" vertical="center"/>
    </xf>
    <xf numFmtId="648" fontId="15" fillId="0" borderId="2" xfId="0" applyFont="1" applyNumberFormat="1" applyBorder="1" applyAlignment="1">
      <alignment horizontal="right" vertical="center"/>
    </xf>
    <xf numFmtId="649" fontId="0" fillId="0" borderId="0" xfId="0" applyFont="1" applyNumberFormat="1" applyAlignment="1">
      <alignment horizontal="right" vertical="center"/>
    </xf>
    <xf numFmtId="650" fontId="0" fillId="0" borderId="0" xfId="0" applyFont="1" applyNumberFormat="1" applyAlignment="1">
      <alignment horizontal="right" vertical="center"/>
    </xf>
    <xf numFmtId="651" fontId="0" fillId="0" borderId="0" xfId="0" applyFont="1" applyNumberFormat="1" applyAlignment="1">
      <alignment horizontal="right" vertical="center"/>
    </xf>
    <xf numFmtId="652" fontId="0" fillId="0" borderId="0" xfId="0" applyFont="1" applyNumberFormat="1" applyAlignment="1">
      <alignment horizontal="right" vertical="center"/>
    </xf>
    <xf numFmtId="653" fontId="0" fillId="0" borderId="0" xfId="0" applyFont="1" applyNumberFormat="1" applyAlignment="1">
      <alignment horizontal="right" vertical="center"/>
    </xf>
    <xf numFmtId="654" fontId="0" fillId="0" borderId="0" xfId="0" applyFont="1" applyNumberFormat="1" applyAlignment="1">
      <alignment horizontal="right" vertical="center"/>
    </xf>
    <xf numFmtId="655" fontId="0" fillId="0" borderId="0" xfId="0" applyFont="1" applyNumberFormat="1" applyAlignment="1">
      <alignment horizontal="right" vertical="center"/>
    </xf>
    <xf numFmtId="656" fontId="0" fillId="0" borderId="0" xfId="0" applyFont="1" applyNumberFormat="1" applyAlignment="1">
      <alignment horizontal="right" vertical="center"/>
    </xf>
    <xf numFmtId="657" fontId="0" fillId="0" borderId="0" xfId="0" applyFont="1" applyNumberFormat="1" applyAlignment="1">
      <alignment horizontal="right" vertical="center"/>
    </xf>
    <xf numFmtId="658" fontId="0" fillId="0" borderId="0" xfId="0" applyFont="1" applyNumberFormat="1" applyAlignment="1">
      <alignment horizontal="right" vertical="center"/>
    </xf>
    <xf numFmtId="659" fontId="0" fillId="0" borderId="0" xfId="0" applyFont="1" applyNumberFormat="1" applyAlignment="1">
      <alignment horizontal="right" vertical="center"/>
    </xf>
    <xf numFmtId="660" fontId="0" fillId="0" borderId="0" xfId="0" applyFont="1" applyNumberFormat="1" applyAlignment="1">
      <alignment horizontal="right" vertical="center"/>
    </xf>
    <xf numFmtId="661" fontId="0" fillId="0" borderId="0" xfId="0" applyFont="1" applyNumberFormat="1" applyAlignment="1">
      <alignment horizontal="right" vertical="center"/>
    </xf>
    <xf numFmtId="662" fontId="0" fillId="0" borderId="0" xfId="0" applyFont="1" applyNumberFormat="1" applyAlignment="1">
      <alignment horizontal="right" vertical="center"/>
    </xf>
    <xf numFmtId="663" fontId="0" fillId="0" borderId="0" xfId="0" applyFont="1" applyNumberFormat="1" applyAlignment="1">
      <alignment horizontal="right" vertical="center"/>
    </xf>
    <xf numFmtId="664" fontId="0" fillId="0" borderId="0" xfId="0" applyFont="1" applyNumberFormat="1" applyAlignment="1">
      <alignment horizontal="right" vertical="center"/>
    </xf>
    <xf numFmtId="665" fontId="0" fillId="0" borderId="0" xfId="0" applyFont="1" applyNumberFormat="1" applyAlignment="1">
      <alignment horizontal="right" vertical="center"/>
    </xf>
    <xf numFmtId="666" fontId="0" fillId="0" borderId="0" xfId="0" applyFont="1" applyNumberFormat="1" applyAlignment="1">
      <alignment horizontal="right" vertical="center"/>
    </xf>
    <xf numFmtId="0" fontId="15" fillId="0" borderId="0" xfId="0" applyFont="1" applyAlignment="1">
      <alignment horizontal="center" vertical="center"/>
    </xf>
    <xf numFmtId="649" fontId="15" fillId="0" borderId="0" xfId="0" applyFont="1" applyNumberFormat="1" applyAlignment="1">
      <alignment horizontal="right" vertical="center"/>
    </xf>
    <xf numFmtId="650" fontId="15" fillId="0" borderId="0" xfId="0" applyFont="1" applyNumberFormat="1" applyAlignment="1">
      <alignment horizontal="right" vertical="center"/>
    </xf>
    <xf numFmtId="651" fontId="15" fillId="0" borderId="0" xfId="0" applyFont="1" applyNumberFormat="1" applyAlignment="1">
      <alignment horizontal="right" vertical="center"/>
    </xf>
    <xf numFmtId="652" fontId="15" fillId="0" borderId="0" xfId="0" applyFont="1" applyNumberFormat="1" applyAlignment="1">
      <alignment horizontal="right" vertical="center"/>
    </xf>
    <xf numFmtId="653" fontId="15" fillId="0" borderId="0" xfId="0" applyFont="1" applyNumberFormat="1" applyAlignment="1">
      <alignment horizontal="right" vertical="center"/>
    </xf>
    <xf numFmtId="654" fontId="15" fillId="0" borderId="0" xfId="0" applyFont="1" applyNumberFormat="1" applyAlignment="1">
      <alignment horizontal="right" vertical="center"/>
    </xf>
    <xf numFmtId="655" fontId="15" fillId="0" borderId="0" xfId="0" applyFont="1" applyNumberFormat="1" applyAlignment="1">
      <alignment horizontal="right" vertical="center"/>
    </xf>
    <xf numFmtId="656" fontId="15" fillId="0" borderId="0" xfId="0" applyFont="1" applyNumberFormat="1" applyAlignment="1">
      <alignment horizontal="right" vertical="center"/>
    </xf>
    <xf numFmtId="657" fontId="15" fillId="0" borderId="0" xfId="0" applyFont="1" applyNumberFormat="1" applyAlignment="1">
      <alignment horizontal="right" vertical="center"/>
    </xf>
    <xf numFmtId="658" fontId="15" fillId="0" borderId="0" xfId="0" applyFont="1" applyNumberFormat="1" applyAlignment="1">
      <alignment horizontal="right" vertical="center"/>
    </xf>
    <xf numFmtId="659" fontId="15" fillId="0" borderId="0" xfId="0" applyFont="1" applyNumberFormat="1" applyAlignment="1">
      <alignment horizontal="right" vertical="center"/>
    </xf>
    <xf numFmtId="660" fontId="15" fillId="0" borderId="0" xfId="0" applyFont="1" applyNumberFormat="1" applyAlignment="1">
      <alignment horizontal="right" vertical="center"/>
    </xf>
    <xf numFmtId="661" fontId="15" fillId="0" borderId="0" xfId="0" applyFont="1" applyNumberFormat="1" applyAlignment="1">
      <alignment horizontal="right" vertical="center"/>
    </xf>
    <xf numFmtId="662" fontId="15" fillId="0" borderId="0" xfId="0" applyFont="1" applyNumberFormat="1" applyAlignment="1">
      <alignment horizontal="right" vertical="center"/>
    </xf>
    <xf numFmtId="663" fontId="15" fillId="0" borderId="0" xfId="0" applyFont="1" applyNumberFormat="1" applyAlignment="1">
      <alignment horizontal="right" vertical="center"/>
    </xf>
    <xf numFmtId="664" fontId="15" fillId="0" borderId="0" xfId="0" applyFont="1" applyNumberFormat="1" applyAlignment="1">
      <alignment horizontal="right" vertical="center"/>
    </xf>
    <xf numFmtId="665" fontId="15" fillId="0" borderId="0" xfId="0" applyFont="1" applyNumberFormat="1" applyAlignment="1">
      <alignment horizontal="right" vertical="center"/>
    </xf>
    <xf numFmtId="666" fontId="15" fillId="0" borderId="0" xfId="0" applyFont="1" applyNumberFormat="1" applyAlignment="1">
      <alignment horizontal="right" vertical="center"/>
    </xf>
    <xf numFmtId="649" fontId="0" fillId="0" borderId="2" xfId="0" applyFont="1" applyNumberFormat="1" applyBorder="1" applyAlignment="1">
      <alignment horizontal="right" vertical="center"/>
    </xf>
    <xf numFmtId="650" fontId="0" fillId="0" borderId="2" xfId="0" applyFont="1" applyNumberFormat="1" applyBorder="1" applyAlignment="1">
      <alignment horizontal="right" vertical="center"/>
    </xf>
    <xf numFmtId="651" fontId="0" fillId="0" borderId="2" xfId="0" applyFont="1" applyNumberFormat="1" applyBorder="1" applyAlignment="1">
      <alignment horizontal="right" vertical="center"/>
    </xf>
    <xf numFmtId="652" fontId="0" fillId="0" borderId="2" xfId="0" applyFont="1" applyNumberFormat="1" applyBorder="1" applyAlignment="1">
      <alignment horizontal="right" vertical="center"/>
    </xf>
    <xf numFmtId="653" fontId="0" fillId="0" borderId="2" xfId="0" applyFont="1" applyNumberFormat="1" applyBorder="1" applyAlignment="1">
      <alignment horizontal="right" vertical="center"/>
    </xf>
    <xf numFmtId="654" fontId="0" fillId="0" borderId="2" xfId="0" applyFont="1" applyNumberFormat="1" applyBorder="1" applyAlignment="1">
      <alignment horizontal="right" vertical="center"/>
    </xf>
    <xf numFmtId="655" fontId="0" fillId="0" borderId="2" xfId="0" applyFont="1" applyNumberFormat="1" applyBorder="1" applyAlignment="1">
      <alignment horizontal="right" vertical="center"/>
    </xf>
    <xf numFmtId="656" fontId="0" fillId="0" borderId="2" xfId="0" applyFont="1" applyNumberFormat="1" applyBorder="1" applyAlignment="1">
      <alignment horizontal="right" vertical="center"/>
    </xf>
    <xf numFmtId="657" fontId="0" fillId="0" borderId="2" xfId="0" applyFont="1" applyNumberFormat="1" applyBorder="1" applyAlignment="1">
      <alignment horizontal="right" vertical="center"/>
    </xf>
    <xf numFmtId="658" fontId="0" fillId="0" borderId="2" xfId="0" applyFont="1" applyNumberFormat="1" applyBorder="1" applyAlignment="1">
      <alignment horizontal="right" vertical="center"/>
    </xf>
    <xf numFmtId="659" fontId="0" fillId="0" borderId="2" xfId="0" applyFont="1" applyNumberFormat="1" applyBorder="1" applyAlignment="1">
      <alignment horizontal="right" vertical="center"/>
    </xf>
    <xf numFmtId="660" fontId="0" fillId="0" borderId="2" xfId="0" applyFont="1" applyNumberFormat="1" applyBorder="1" applyAlignment="1">
      <alignment horizontal="right" vertical="center"/>
    </xf>
    <xf numFmtId="661" fontId="0" fillId="0" borderId="2" xfId="0" applyFont="1" applyNumberFormat="1" applyBorder="1" applyAlignment="1">
      <alignment horizontal="right" vertical="center"/>
    </xf>
    <xf numFmtId="662" fontId="0" fillId="0" borderId="2" xfId="0" applyFont="1" applyNumberFormat="1" applyBorder="1" applyAlignment="1">
      <alignment horizontal="right" vertical="center"/>
    </xf>
    <xf numFmtId="663" fontId="0" fillId="0" borderId="2" xfId="0" applyFont="1" applyNumberFormat="1" applyBorder="1" applyAlignment="1">
      <alignment horizontal="right" vertical="center"/>
    </xf>
    <xf numFmtId="664" fontId="0" fillId="0" borderId="2" xfId="0" applyFont="1" applyNumberFormat="1" applyBorder="1" applyAlignment="1">
      <alignment horizontal="right" vertical="center"/>
    </xf>
    <xf numFmtId="665" fontId="0" fillId="0" borderId="2" xfId="0" applyFont="1" applyNumberFormat="1" applyBorder="1" applyAlignment="1">
      <alignment horizontal="right" vertical="center"/>
    </xf>
    <xf numFmtId="666" fontId="0" fillId="0" borderId="2" xfId="0" applyFont="1" applyNumberFormat="1" applyBorder="1" applyAlignment="1">
      <alignment horizontal="right" vertical="center"/>
    </xf>
    <xf numFmtId="667" fontId="0" fillId="0" borderId="0" xfId="0" applyFont="1" applyNumberFormat="1" applyAlignment="1">
      <alignment horizontal="right" vertical="center"/>
    </xf>
    <xf numFmtId="668" fontId="0" fillId="0" borderId="0" xfId="0" applyFont="1" applyNumberFormat="1" applyAlignment="1">
      <alignment horizontal="right" vertical="center"/>
    </xf>
    <xf numFmtId="669" fontId="0" fillId="0" borderId="0" xfId="0" applyFont="1" applyNumberFormat="1" applyAlignment="1">
      <alignment horizontal="right" vertical="center"/>
    </xf>
    <xf numFmtId="670" fontId="0" fillId="0" borderId="0" xfId="0" applyFont="1" applyNumberFormat="1" applyAlignment="1">
      <alignment horizontal="right" vertical="center"/>
    </xf>
    <xf numFmtId="671" fontId="0" fillId="0" borderId="0" xfId="0" applyFont="1" applyNumberFormat="1" applyAlignment="1">
      <alignment horizontal="right" vertical="center"/>
    </xf>
    <xf numFmtId="672" fontId="0" fillId="0" borderId="0" xfId="0" applyFont="1" applyNumberFormat="1" applyAlignment="1">
      <alignment horizontal="right" vertical="center"/>
    </xf>
    <xf numFmtId="673" fontId="0" fillId="0" borderId="0" xfId="0" applyFont="1" applyNumberFormat="1" applyAlignment="1">
      <alignment horizontal="right" vertical="center"/>
    </xf>
    <xf numFmtId="674" fontId="0" fillId="0" borderId="0" xfId="0" applyFont="1" applyNumberFormat="1" applyAlignment="1">
      <alignment horizontal="right" vertical="center"/>
    </xf>
    <xf numFmtId="675" fontId="0" fillId="0" borderId="0" xfId="0" applyFont="1" applyNumberFormat="1" applyAlignment="1">
      <alignment horizontal="right" vertical="center"/>
    </xf>
    <xf numFmtId="676" fontId="0" fillId="0" borderId="0" xfId="0" applyFont="1" applyNumberFormat="1" applyAlignment="1">
      <alignment horizontal="right" vertical="center"/>
    </xf>
    <xf numFmtId="677" fontId="0" fillId="0" borderId="0" xfId="0" applyFont="1" applyNumberFormat="1" applyAlignment="1">
      <alignment horizontal="right" vertical="center"/>
    </xf>
    <xf numFmtId="678" fontId="0" fillId="0" borderId="0" xfId="0" applyFont="1" applyNumberFormat="1" applyAlignment="1">
      <alignment horizontal="right" vertical="center"/>
    </xf>
    <xf numFmtId="679" fontId="0" fillId="0" borderId="0" xfId="0" applyFont="1" applyNumberFormat="1" applyAlignment="1">
      <alignment horizontal="right" vertical="center"/>
    </xf>
    <xf numFmtId="680" fontId="0" fillId="0" borderId="0" xfId="0" applyFont="1" applyNumberFormat="1" applyAlignment="1">
      <alignment horizontal="right" vertical="center"/>
    </xf>
    <xf numFmtId="681" fontId="0" fillId="0" borderId="0" xfId="0" applyFont="1" applyNumberFormat="1" applyAlignment="1">
      <alignment horizontal="right" vertical="center"/>
    </xf>
    <xf numFmtId="682" fontId="0" fillId="0" borderId="0" xfId="0" applyFont="1" applyNumberFormat="1" applyAlignment="1">
      <alignment horizontal="right" vertical="center"/>
    </xf>
    <xf numFmtId="683" fontId="0" fillId="0" borderId="0" xfId="0" applyFont="1" applyNumberFormat="1" applyAlignment="1">
      <alignment horizontal="right" vertical="center"/>
    </xf>
    <xf numFmtId="684" fontId="0" fillId="0" borderId="0" xfId="0" applyFont="1" applyNumberFormat="1" applyAlignment="1">
      <alignment horizontal="right" vertical="center"/>
    </xf>
    <xf numFmtId="667" fontId="15" fillId="0" borderId="0" xfId="0" applyFont="1" applyNumberFormat="1" applyAlignment="1">
      <alignment horizontal="right" vertical="center"/>
    </xf>
    <xf numFmtId="668" fontId="15" fillId="0" borderId="0" xfId="0" applyFont="1" applyNumberFormat="1" applyAlignment="1">
      <alignment horizontal="right" vertical="center"/>
    </xf>
    <xf numFmtId="669" fontId="15" fillId="0" borderId="0" xfId="0" applyFont="1" applyNumberFormat="1" applyAlignment="1">
      <alignment horizontal="right" vertical="center"/>
    </xf>
    <xf numFmtId="670" fontId="15" fillId="0" borderId="0" xfId="0" applyFont="1" applyNumberFormat="1" applyAlignment="1">
      <alignment horizontal="right" vertical="center"/>
    </xf>
    <xf numFmtId="671" fontId="15" fillId="0" borderId="0" xfId="0" applyFont="1" applyNumberFormat="1" applyAlignment="1">
      <alignment horizontal="right" vertical="center"/>
    </xf>
    <xf numFmtId="672" fontId="15" fillId="0" borderId="0" xfId="0" applyFont="1" applyNumberFormat="1" applyAlignment="1">
      <alignment horizontal="right" vertical="center"/>
    </xf>
    <xf numFmtId="673" fontId="15" fillId="0" borderId="0" xfId="0" applyFont="1" applyNumberFormat="1" applyAlignment="1">
      <alignment horizontal="right" vertical="center"/>
    </xf>
    <xf numFmtId="674" fontId="15" fillId="0" borderId="0" xfId="0" applyFont="1" applyNumberFormat="1" applyAlignment="1">
      <alignment horizontal="right" vertical="center"/>
    </xf>
    <xf numFmtId="675" fontId="15" fillId="0" borderId="0" xfId="0" applyFont="1" applyNumberFormat="1" applyAlignment="1">
      <alignment horizontal="right" vertical="center"/>
    </xf>
    <xf numFmtId="676" fontId="15" fillId="0" borderId="0" xfId="0" applyFont="1" applyNumberFormat="1" applyAlignment="1">
      <alignment horizontal="right" vertical="center"/>
    </xf>
    <xf numFmtId="677" fontId="15" fillId="0" borderId="0" xfId="0" applyFont="1" applyNumberFormat="1" applyAlignment="1">
      <alignment horizontal="right" vertical="center"/>
    </xf>
    <xf numFmtId="678" fontId="15" fillId="0" borderId="0" xfId="0" applyFont="1" applyNumberFormat="1" applyAlignment="1">
      <alignment horizontal="right" vertical="center"/>
    </xf>
    <xf numFmtId="679" fontId="15" fillId="0" borderId="0" xfId="0" applyFont="1" applyNumberFormat="1" applyAlignment="1">
      <alignment horizontal="right" vertical="center"/>
    </xf>
    <xf numFmtId="680" fontId="15" fillId="0" borderId="0" xfId="0" applyFont="1" applyNumberFormat="1" applyAlignment="1">
      <alignment horizontal="right" vertical="center"/>
    </xf>
    <xf numFmtId="681" fontId="15" fillId="0" borderId="0" xfId="0" applyFont="1" applyNumberFormat="1" applyAlignment="1">
      <alignment horizontal="right" vertical="center"/>
    </xf>
    <xf numFmtId="682" fontId="15" fillId="0" borderId="0" xfId="0" applyFont="1" applyNumberFormat="1" applyAlignment="1">
      <alignment horizontal="right" vertical="center"/>
    </xf>
    <xf numFmtId="683" fontId="15" fillId="0" borderId="0" xfId="0" applyFont="1" applyNumberFormat="1" applyAlignment="1">
      <alignment horizontal="right" vertical="center"/>
    </xf>
    <xf numFmtId="684" fontId="15" fillId="0" borderId="0" xfId="0" applyFont="1" applyNumberFormat="1" applyAlignment="1">
      <alignment horizontal="right" vertical="center"/>
    </xf>
    <xf numFmtId="667" fontId="0" fillId="0" borderId="2" xfId="0" applyFont="1" applyNumberFormat="1" applyBorder="1" applyAlignment="1">
      <alignment horizontal="right" vertical="center"/>
    </xf>
    <xf numFmtId="668" fontId="0" fillId="0" borderId="2" xfId="0" applyFont="1" applyNumberFormat="1" applyBorder="1" applyAlignment="1">
      <alignment horizontal="right" vertical="center"/>
    </xf>
    <xf numFmtId="669" fontId="0" fillId="0" borderId="2" xfId="0" applyFont="1" applyNumberFormat="1" applyBorder="1" applyAlignment="1">
      <alignment horizontal="right" vertical="center"/>
    </xf>
    <xf numFmtId="670" fontId="0" fillId="0" borderId="2" xfId="0" applyFont="1" applyNumberFormat="1" applyBorder="1" applyAlignment="1">
      <alignment horizontal="right" vertical="center"/>
    </xf>
    <xf numFmtId="671" fontId="0" fillId="0" borderId="2" xfId="0" applyFont="1" applyNumberFormat="1" applyBorder="1" applyAlignment="1">
      <alignment horizontal="right" vertical="center"/>
    </xf>
    <xf numFmtId="672" fontId="0" fillId="0" borderId="2" xfId="0" applyFont="1" applyNumberFormat="1" applyBorder="1" applyAlignment="1">
      <alignment horizontal="right" vertical="center"/>
    </xf>
    <xf numFmtId="673" fontId="0" fillId="0" borderId="2" xfId="0" applyFont="1" applyNumberFormat="1" applyBorder="1" applyAlignment="1">
      <alignment horizontal="right" vertical="center"/>
    </xf>
    <xf numFmtId="674" fontId="0" fillId="0" borderId="2" xfId="0" applyFont="1" applyNumberFormat="1" applyBorder="1" applyAlignment="1">
      <alignment horizontal="right" vertical="center"/>
    </xf>
    <xf numFmtId="675" fontId="0" fillId="0" borderId="2" xfId="0" applyFont="1" applyNumberFormat="1" applyBorder="1" applyAlignment="1">
      <alignment horizontal="right" vertical="center"/>
    </xf>
    <xf numFmtId="676" fontId="0" fillId="0" borderId="2" xfId="0" applyFont="1" applyNumberFormat="1" applyBorder="1" applyAlignment="1">
      <alignment horizontal="right" vertical="center"/>
    </xf>
    <xf numFmtId="677" fontId="0" fillId="0" borderId="2" xfId="0" applyFont="1" applyNumberFormat="1" applyBorder="1" applyAlignment="1">
      <alignment horizontal="right" vertical="center"/>
    </xf>
    <xf numFmtId="678" fontId="0" fillId="0" borderId="2" xfId="0" applyFont="1" applyNumberFormat="1" applyBorder="1" applyAlignment="1">
      <alignment horizontal="right" vertical="center"/>
    </xf>
    <xf numFmtId="679" fontId="0" fillId="0" borderId="2" xfId="0" applyFont="1" applyNumberFormat="1" applyBorder="1" applyAlignment="1">
      <alignment horizontal="right" vertical="center"/>
    </xf>
    <xf numFmtId="680" fontId="0" fillId="0" borderId="2" xfId="0" applyFont="1" applyNumberFormat="1" applyBorder="1" applyAlignment="1">
      <alignment horizontal="right" vertical="center"/>
    </xf>
    <xf numFmtId="681" fontId="0" fillId="0" borderId="2" xfId="0" applyFont="1" applyNumberFormat="1" applyBorder="1" applyAlignment="1">
      <alignment horizontal="right" vertical="center"/>
    </xf>
    <xf numFmtId="682" fontId="0" fillId="0" borderId="2" xfId="0" applyFont="1" applyNumberFormat="1" applyBorder="1" applyAlignment="1">
      <alignment horizontal="right" vertical="center"/>
    </xf>
    <xf numFmtId="683" fontId="0" fillId="0" borderId="2" xfId="0" applyFont="1" applyNumberFormat="1" applyBorder="1" applyAlignment="1">
      <alignment horizontal="right" vertical="center"/>
    </xf>
    <xf numFmtId="684" fontId="0" fillId="0" borderId="2" xfId="0" applyFont="1" applyNumberFormat="1" applyBorder="1" applyAlignment="1">
      <alignment horizontal="right" vertical="center"/>
    </xf>
    <xf numFmtId="685" fontId="0" fillId="0" borderId="0" xfId="0" applyFont="1" applyNumberFormat="1" applyAlignment="1">
      <alignment horizontal="right" vertical="center"/>
    </xf>
    <xf numFmtId="686" fontId="0" fillId="0" borderId="0" xfId="0" applyFont="1" applyNumberFormat="1" applyAlignment="1">
      <alignment horizontal="right" vertical="center"/>
    </xf>
    <xf numFmtId="687" fontId="0" fillId="0" borderId="0" xfId="0" applyFont="1" applyNumberFormat="1" applyAlignment="1">
      <alignment horizontal="right" vertical="center"/>
    </xf>
    <xf numFmtId="688" fontId="0" fillId="0" borderId="0" xfId="0" applyFont="1" applyNumberFormat="1" applyAlignment="1">
      <alignment horizontal="right" vertical="center"/>
    </xf>
    <xf numFmtId="689" fontId="0" fillId="0" borderId="0" xfId="0" applyFont="1" applyNumberFormat="1" applyAlignment="1">
      <alignment horizontal="right" vertical="center"/>
    </xf>
    <xf numFmtId="690" fontId="0" fillId="0" borderId="0" xfId="0" applyFont="1" applyNumberFormat="1" applyAlignment="1">
      <alignment horizontal="right" vertical="center"/>
    </xf>
    <xf numFmtId="691" fontId="0" fillId="0" borderId="0" xfId="0" applyFont="1" applyNumberFormat="1" applyAlignment="1">
      <alignment horizontal="right" vertical="center"/>
    </xf>
    <xf numFmtId="692" fontId="0" fillId="0" borderId="0" xfId="0" applyFont="1" applyNumberFormat="1" applyAlignment="1">
      <alignment horizontal="right" vertical="center"/>
    </xf>
    <xf numFmtId="693" fontId="0" fillId="0" borderId="0" xfId="0" applyFont="1" applyNumberFormat="1" applyAlignment="1">
      <alignment horizontal="right" vertical="center"/>
    </xf>
    <xf numFmtId="694" fontId="0" fillId="0" borderId="0" xfId="0" applyFont="1" applyNumberFormat="1" applyAlignment="1">
      <alignment horizontal="right" vertical="center"/>
    </xf>
    <xf numFmtId="695" fontId="0" fillId="0" borderId="0" xfId="0" applyFont="1" applyNumberFormat="1" applyAlignment="1">
      <alignment horizontal="right" vertical="center"/>
    </xf>
    <xf numFmtId="685" fontId="15" fillId="0" borderId="2" xfId="0" applyFont="1" applyNumberFormat="1" applyBorder="1" applyAlignment="1">
      <alignment horizontal="right" vertical="center"/>
    </xf>
    <xf numFmtId="686" fontId="15" fillId="0" borderId="2" xfId="0" applyFont="1" applyNumberFormat="1" applyBorder="1" applyAlignment="1">
      <alignment horizontal="right" vertical="center"/>
    </xf>
    <xf numFmtId="687" fontId="15" fillId="0" borderId="2" xfId="0" applyFont="1" applyNumberFormat="1" applyBorder="1" applyAlignment="1">
      <alignment horizontal="right" vertical="center"/>
    </xf>
    <xf numFmtId="688" fontId="15" fillId="0" borderId="2" xfId="0" applyFont="1" applyNumberFormat="1" applyBorder="1" applyAlignment="1">
      <alignment horizontal="right" vertical="center"/>
    </xf>
    <xf numFmtId="689" fontId="15" fillId="0" borderId="2" xfId="0" applyFont="1" applyNumberFormat="1" applyBorder="1" applyAlignment="1">
      <alignment horizontal="right" vertical="center"/>
    </xf>
    <xf numFmtId="690" fontId="15" fillId="0" borderId="2" xfId="0" applyFont="1" applyNumberFormat="1" applyBorder="1" applyAlignment="1">
      <alignment horizontal="right" vertical="center"/>
    </xf>
    <xf numFmtId="691" fontId="15" fillId="0" borderId="2" xfId="0" applyFont="1" applyNumberFormat="1" applyBorder="1" applyAlignment="1">
      <alignment horizontal="right" vertical="center"/>
    </xf>
    <xf numFmtId="692" fontId="15" fillId="0" borderId="2" xfId="0" applyFont="1" applyNumberFormat="1" applyBorder="1" applyAlignment="1">
      <alignment horizontal="right" vertical="center"/>
    </xf>
    <xf numFmtId="693" fontId="15" fillId="0" borderId="2" xfId="0" applyFont="1" applyNumberFormat="1" applyBorder="1" applyAlignment="1">
      <alignment horizontal="right" vertical="center"/>
    </xf>
    <xf numFmtId="694" fontId="15" fillId="0" borderId="2" xfId="0" applyFont="1" applyNumberFormat="1" applyBorder="1" applyAlignment="1">
      <alignment horizontal="right" vertical="center"/>
    </xf>
    <xf numFmtId="695" fontId="15" fillId="0" borderId="2" xfId="0" applyFont="1" applyNumberFormat="1" applyBorder="1" applyAlignment="1">
      <alignment horizontal="right" vertical="center"/>
    </xf>
    <xf numFmtId="0" fontId="15" fillId="3" borderId="0" xfId="0" applyFont="1" applyFill="1" applyAlignment="1">
      <alignment horizontal="left" wrapText="1"/>
    </xf>
    <xf numFmtId="0" fontId="0" fillId="0" borderId="0" xfId="0" applyFont="1" applyAlignment="1">
      <alignment horizontal="left" vertical="top" indent="0" wrapText="1"/>
    </xf>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theme" Target="theme/theme1.xml"/><Relationship Id="rId30" Type="http://schemas.openxmlformats.org/officeDocument/2006/relationships/styles" Target="styles.xml"/><Relationship Id="rId31" Type="http://schemas.openxmlformats.org/officeDocument/2006/relationships/sharedStrings" Target="sharedStrings.xml"/></Relationships>
</file>

<file path=xl/drawings/_rels/drawing10.xml.rels><?xml version="1.0" encoding="UTF-8" standalone="yes"?><Relationships xmlns="http://schemas.openxmlformats.org/package/2006/relationships"><Relationship Id="rId1" Type="http://schemas.openxmlformats.org/officeDocument/2006/relationships/image" Target="../media/image9.png"/></Relationships>
</file>

<file path=xl/drawings/_rels/drawing11.xml.rels><?xml version="1.0" encoding="UTF-8" standalone="yes"?><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15.png"/></Relationships>
</file>

<file path=xl/drawings/_rels/drawing16.xml.rels><?xml version="1.0" encoding="UTF-8" standalone="yes"?><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Relationships xmlns="http://schemas.openxmlformats.org/package/2006/relationships"><Relationship Id="rId1" Type="http://schemas.openxmlformats.org/officeDocument/2006/relationships/image" Target="../media/image19.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20.xml.rels><?xml version="1.0" encoding="UTF-8" standalone="yes"?><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Relationships xmlns="http://schemas.openxmlformats.org/package/2006/relationships"><Relationship Id="rId1" Type="http://schemas.openxmlformats.org/officeDocument/2006/relationships/image" Target="../media/image23.png"/></Relationships>
</file>

<file path=xl/drawings/_rels/drawing26.xml.rels><?xml version="1.0" encoding="UTF-8" standalone="yes"?><Relationships xmlns="http://schemas.openxmlformats.org/package/2006/relationships"><Relationship Id="rId1" Type="http://schemas.openxmlformats.org/officeDocument/2006/relationships/image" Target="../media/image24.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3.png"/></Relationships>
</file>

<file path=xl/drawings/_rels/drawing5.xml.rels><?xml version="1.0" encoding="UTF-8" standalone="yes"?><Relationships xmlns="http://schemas.openxmlformats.org/package/2006/relationships"><Relationship Id="rId1" Type="http://schemas.openxmlformats.org/officeDocument/2006/relationships/image" Target="../media/image4.png"/></Relationships>
</file>

<file path=xl/drawings/_rels/drawing6.xml.rels><?xml version="1.0" encoding="UTF-8" standalone="yes"?><Relationships xmlns="http://schemas.openxmlformats.org/package/2006/relationships"><Relationship Id="rId1" Type="http://schemas.openxmlformats.org/officeDocument/2006/relationships/image" Target="../media/image5.png"/></Relationships>
</file>

<file path=xl/drawings/_rels/drawing7.xml.rels><?xml version="1.0" encoding="UTF-8" standalone="yes"?><Relationships xmlns="http://schemas.openxmlformats.org/package/2006/relationships"><Relationship Id="rId1" Type="http://schemas.openxmlformats.org/officeDocument/2006/relationships/image" Target="../media/image6.png"/></Relationships>
</file>

<file path=xl/drawings/_rels/drawing8.xml.rels><?xml version="1.0" encoding="UTF-8" standalone="yes"?><Relationships xmlns="http://schemas.openxmlformats.org/package/2006/relationships"><Relationship Id="rId1" Type="http://schemas.openxmlformats.org/officeDocument/2006/relationships/image" Target="../media/image7.png"/></Relationships>
</file>

<file path=xl/drawings/_rels/drawing9.xml.rels><?xml version="1.0" encoding="UTF-8" standalone="yes"?><Relationships xmlns="http://schemas.openxmlformats.org/package/2006/relationships"><Relationship Id="rId1" Type="http://schemas.openxmlformats.org/officeDocument/2006/relationships/image" Target="../media/image8.png"/></Relationships>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21</xdr:row>
      <xdr:rowOff xmlns:xdr="http://schemas.openxmlformats.org/drawingml/2006/spreadsheetDrawing">0</xdr:rowOff>
    </xdr:from>
    <xdr:ext xmlns:xdr="http://schemas.openxmlformats.org/drawingml/2006/spreadsheetDrawing" cx="6840000" cy="93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44</xdr:row>
      <xdr:rowOff xmlns:xdr="http://schemas.openxmlformats.org/drawingml/2006/spreadsheetDrawing">0</xdr:rowOff>
    </xdr:from>
    <xdr:ext xmlns:xdr="http://schemas.openxmlformats.org/drawingml/2006/spreadsheetDrawing" cx="13680000" cy="93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18</xdr:row>
      <xdr:rowOff xmlns:xdr="http://schemas.openxmlformats.org/drawingml/2006/spreadsheetDrawing">0</xdr:rowOff>
    </xdr:from>
    <xdr:ext xmlns:xdr="http://schemas.openxmlformats.org/drawingml/2006/spreadsheetDrawing" cx="9360000" cy="93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50</xdr:row>
      <xdr:rowOff xmlns:xdr="http://schemas.openxmlformats.org/drawingml/2006/spreadsheetDrawing">0</xdr:rowOff>
    </xdr:from>
    <xdr:ext xmlns:xdr="http://schemas.openxmlformats.org/drawingml/2006/spreadsheetDrawing" cx="13680000" cy="1368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15</xdr:row>
      <xdr:rowOff xmlns:xdr="http://schemas.openxmlformats.org/drawingml/2006/spreadsheetDrawing">0</xdr:rowOff>
    </xdr:from>
    <xdr:ext xmlns:xdr="http://schemas.openxmlformats.org/drawingml/2006/spreadsheetDrawing" cx="6840000" cy="93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24</xdr:row>
      <xdr:rowOff xmlns:xdr="http://schemas.openxmlformats.org/drawingml/2006/spreadsheetDrawing">0</xdr:rowOff>
    </xdr:from>
    <xdr:ext xmlns:xdr="http://schemas.openxmlformats.org/drawingml/2006/spreadsheetDrawing" cx="13680000" cy="93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81</xdr:row>
      <xdr:rowOff xmlns:xdr="http://schemas.openxmlformats.org/drawingml/2006/spreadsheetDrawing">0</xdr:rowOff>
    </xdr:from>
    <xdr:ext xmlns:xdr="http://schemas.openxmlformats.org/drawingml/2006/spreadsheetDrawing" cx="13680000" cy="936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50</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52</xdr:row>
      <xdr:rowOff xmlns:xdr="http://schemas.openxmlformats.org/drawingml/2006/spreadsheetDrawing">0</xdr:rowOff>
    </xdr:from>
    <xdr:ext xmlns:xdr="http://schemas.openxmlformats.org/drawingml/2006/spreadsheetDrawing" cx="936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54</xdr:row>
      <xdr:rowOff xmlns:xdr="http://schemas.openxmlformats.org/drawingml/2006/spreadsheetDrawing">0</xdr:rowOff>
    </xdr:from>
    <xdr:ext xmlns:xdr="http://schemas.openxmlformats.org/drawingml/2006/spreadsheetDrawing" cx="13680000" cy="93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50</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64</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14</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21</xdr:row>
      <xdr:rowOff xmlns:xdr="http://schemas.openxmlformats.org/drawingml/2006/spreadsheetDrawing">0</xdr:rowOff>
    </xdr:from>
    <xdr:ext xmlns:xdr="http://schemas.openxmlformats.org/drawingml/2006/spreadsheetDrawing" cx="7560000" cy="93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16</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25</xdr:row>
      <xdr:rowOff xmlns:xdr="http://schemas.openxmlformats.org/drawingml/2006/spreadsheetDrawing">0</xdr:rowOff>
    </xdr:from>
    <xdr:ext xmlns:xdr="http://schemas.openxmlformats.org/drawingml/2006/spreadsheetDrawing" cx="7560000" cy="93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37</xdr:row>
      <xdr:rowOff xmlns:xdr="http://schemas.openxmlformats.org/drawingml/2006/spreadsheetDrawing">0</xdr:rowOff>
    </xdr:from>
    <xdr:ext xmlns:xdr="http://schemas.openxmlformats.org/drawingml/2006/spreadsheetDrawing" cx="7920000" cy="108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61</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59</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58</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53</xdr:row>
      <xdr:rowOff xmlns:xdr="http://schemas.openxmlformats.org/drawingml/2006/spreadsheetDrawing">0</xdr:rowOff>
    </xdr:from>
    <xdr:ext xmlns:xdr="http://schemas.openxmlformats.org/drawingml/2006/spreadsheetDrawing" cx="6840000" cy="93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47</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18</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21</xdr:row>
      <xdr:rowOff xmlns:xdr="http://schemas.openxmlformats.org/drawingml/2006/spreadsheetDrawing">0</xdr:rowOff>
    </xdr:from>
    <xdr:ext xmlns:xdr="http://schemas.openxmlformats.org/drawingml/2006/spreadsheetDrawing" cx="7920000" cy="54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fitToPage="1"/>
  </sheetPr>
  <dimension ref="A1"/>
  <sheetViews>
    <sheetView workbookViewId="0" zoomScale="100" showGridLines="0" tabSelected="true"/>
  </sheetViews>
  <sheetFormatPr defaultRowHeight="15.0" baseColWidth="10"/>
  <cols>
    <col min="1" max="1" width="2.57" hidden="0" customWidth="1"/>
    <col min="2" max="2" width="12.6" hidden="0" customWidth="1"/>
    <col min="3" max="3" width="3.6" hidden="0" customWidth="1"/>
    <col min="4" max="4" width="105.6" hidden="0" customWidth="1"/>
  </cols>
  <sheetData>
    <row r="4" ht="14.4" customHeight="1">
      <c r="B4" s="1"/>
      <c r="C4" s="1"/>
      <c r="D4" s="1"/>
    </row>
    <row r="5" ht="14.4" customHeight="1">
      <c r="B5" s="1"/>
      <c r="C5" s="1"/>
      <c r="D5" s="1"/>
    </row>
    <row r="6" ht="21" customHeight="1">
      <c r="B6" s="1" t="s">
        <v>0</v>
      </c>
      <c r="C6" s="1"/>
      <c r="D6" s="1"/>
    </row>
    <row r="7" ht="6" customHeight="1"/>
    <row r="8">
      <c r="B8" t="s">
        <v>1</v>
      </c>
    </row>
    <row r="9">
      <c r="B9" t="s">
        <v>2</v>
      </c>
    </row>
    <row r="10">
      <c r="B10" t="s">
        <v>3</v>
      </c>
    </row>
    <row r="15">
      <c r="B15" s="2" t="s">
        <v>4</v>
      </c>
    </row>
    <row r="17">
      <c r="B17" s="4" t="s">
        <v>9</v>
      </c>
    </row>
    <row r="18">
      <c r="B18" t="s">
        <v>10</v>
      </c>
      <c r="C18" t="s">
        <v>11</v>
      </c>
      <c r="D18" s="5" t="str">
        <f>HYPERLINK("#'T1'!A1", "Unfälle, verunfallte Personen und Sachschäden, absolut, 1970−2023")</f>
      </c>
    </row>
    <row r="19">
      <c r="B19" t="s">
        <v>12</v>
      </c>
      <c r="C19" t="s">
        <v>11</v>
      </c>
      <c r="D19" s="5" t="str">
        <f>HYPERLINK("#'T2'!A1", "Indexierte Entwicklung der Unfälle, verunfallten Personen und Sachschäden, Basis 1970 = 100 Punkte, 1970–2023")</f>
      </c>
    </row>
    <row r="20">
      <c r="B20" t="s">
        <v>13</v>
      </c>
      <c r="C20" t="s">
        <v>11</v>
      </c>
      <c r="D20" s="5" t="str">
        <f>HYPERLINK("#'T3'!A1", "Unfallgeschehen, 1950−2023")</f>
      </c>
    </row>
    <row r="21">
      <c r="B21" t="s">
        <v>14</v>
      </c>
      <c r="C21" t="s">
        <v>11</v>
      </c>
      <c r="D21" s="5" t="str">
        <f>HYPERLINK("#'T4'!A1", "Verunfallte Personen nach Fahrzeugart und verunfallte Fussgänger/-innen, 1976–2023")</f>
      </c>
    </row>
    <row r="22">
      <c r="D22" s="5"/>
    </row>
    <row r="23">
      <c r="B23" s="4" t="s">
        <v>20</v>
      </c>
    </row>
    <row r="24">
      <c r="B24" t="s">
        <v>21</v>
      </c>
      <c r="C24" t="s">
        <v>11</v>
      </c>
      <c r="D24" s="6" t="str">
        <f>HYPERLINK("#'T5'!A1", "Verunfallte Personen nach Fahrzeugart, Geschlecht und Altersklasse, 2023")</f>
      </c>
    </row>
    <row r="25">
      <c r="B25" t="s">
        <v>22</v>
      </c>
      <c r="C25" t="s">
        <v>11</v>
      </c>
      <c r="D25" s="6" t="str">
        <f>HYPERLINK("#'T6'!A1", "Verunfallte Personen nach Fahrzeugart und Unfallfolge, 2023")</f>
      </c>
    </row>
    <row r="26">
      <c r="B26" t="s">
        <v>23</v>
      </c>
      <c r="C26" t="s">
        <v>11</v>
      </c>
      <c r="D26" s="6" t="str">
        <f>HYPERLINK("#'T7'!A1", "Personenwagenlenkende als Hauptverursachende von Unfällen nach Altersklasse und Führerausweisalter, 2023")</f>
      </c>
    </row>
    <row r="27">
      <c r="B27" t="s">
        <v>24</v>
      </c>
      <c r="C27" t="s">
        <v>11</v>
      </c>
      <c r="D27" s="6" t="str">
        <f>HYPERLINK("#'T8'!A1", "Unfälle nach Unfallstelle und Unfalltyp, 2023")</f>
      </c>
    </row>
    <row r="28">
      <c r="B28" t="s">
        <v>25</v>
      </c>
      <c r="C28" t="s">
        <v>11</v>
      </c>
      <c r="D28" s="6" t="str">
        <f>HYPERLINK("#'T9'!A1", "Verunfallte Personen nach Unfallstelle und Unfalltyp, 2023")</f>
      </c>
    </row>
    <row r="29">
      <c r="D29" s="6"/>
    </row>
    <row r="30">
      <c r="B30" s="4" t="s">
        <v>28</v>
      </c>
    </row>
    <row r="31">
      <c r="B31" t="s">
        <v>29</v>
      </c>
      <c r="C31" t="s">
        <v>11</v>
      </c>
      <c r="D31" s="7" t="str">
        <f>HYPERLINK("#'T10'!A1", "Unfälle, verunfallte Personen und Sachschäden nach Monat, Tag, Strassenzustand und Witterung, 2023")</f>
      </c>
    </row>
    <row r="32">
      <c r="B32" t="s">
        <v>30</v>
      </c>
      <c r="C32" t="s">
        <v>11</v>
      </c>
      <c r="D32" s="7" t="str">
        <f>HYPERLINK("#'T11'!A1", "Unfälle und verunfallte Personen nach Tagesstunde, 2023")</f>
      </c>
    </row>
    <row r="33">
      <c r="D33" s="7"/>
    </row>
    <row r="34">
      <c r="B34" s="4" t="s">
        <v>34</v>
      </c>
    </row>
    <row r="35">
      <c r="B35" t="s">
        <v>35</v>
      </c>
      <c r="C35" t="s">
        <v>11</v>
      </c>
      <c r="D35" s="8" t="str">
        <f>HYPERLINK("#'T12'!A1", "Unfälle, verunfallte Personen und Sachschäden nach Unfallstelle, 2023")</f>
      </c>
    </row>
    <row r="36">
      <c r="B36" t="s">
        <v>36</v>
      </c>
      <c r="C36" t="s">
        <v>11</v>
      </c>
      <c r="D36" s="8" t="str">
        <f>HYPERLINK("#'T13'!A1", "Unfälle, verunfallte Personen und Sachschäden nach Strassenart, 2023")</f>
      </c>
    </row>
    <row r="37">
      <c r="B37" t="s">
        <v>37</v>
      </c>
      <c r="C37" t="s">
        <v>11</v>
      </c>
      <c r="D37" s="8" t="str">
        <f>HYPERLINK("#'T14'!A1", "Unfälle, verunfallte Personen und Sachschäden nach Bezirk (ohne Autobahnen), 2023")</f>
      </c>
    </row>
    <row r="38">
      <c r="D38" s="8"/>
    </row>
    <row r="39">
      <c r="B39" s="4" t="s">
        <v>42</v>
      </c>
    </row>
    <row r="40">
      <c r="B40" t="s">
        <v>43</v>
      </c>
      <c r="C40" t="s">
        <v>11</v>
      </c>
      <c r="D40" s="9" t="str">
        <f>HYPERLINK("#'T15'!A1", "Unfälle nach Hauptursache, 2023")</f>
      </c>
    </row>
    <row r="41">
      <c r="B41" t="s">
        <v>44</v>
      </c>
      <c r="C41" t="s">
        <v>11</v>
      </c>
      <c r="D41" s="9" t="str">
        <f>HYPERLINK("#'T16'!A1", "Mängel und Einflüsse nach Unfallfolge, 2023")</f>
      </c>
    </row>
    <row r="42">
      <c r="B42" t="s">
        <v>45</v>
      </c>
      <c r="C42" t="s">
        <v>11</v>
      </c>
      <c r="D42" s="9" t="str">
        <f>HYPERLINK("#'T17'!A1", "Mängel und Einflüsse bei Unfällen mit Personenschaden nach Strassenart, 2023")</f>
      </c>
    </row>
    <row r="43">
      <c r="B43" t="s">
        <v>46</v>
      </c>
      <c r="C43" t="s">
        <v>11</v>
      </c>
      <c r="D43" s="9" t="str">
        <f>HYPERLINK("#'T18'!A1", "Mängel und Einflüsse nach Unfalltyp, 2023")</f>
      </c>
    </row>
    <row r="44">
      <c r="D44" s="9"/>
    </row>
    <row r="45">
      <c r="B45" s="4" t="s">
        <v>51</v>
      </c>
    </row>
    <row r="46">
      <c r="B46" t="s">
        <v>52</v>
      </c>
      <c r="C46" t="s">
        <v>11</v>
      </c>
      <c r="D46" s="10" t="str">
        <f>HYPERLINK("#'T19'!A1", "Unfälle nach Unfallfolge und Unfallstelle, 2023")</f>
      </c>
    </row>
    <row r="47">
      <c r="B47" t="s">
        <v>53</v>
      </c>
      <c r="C47" t="s">
        <v>11</v>
      </c>
      <c r="D47" s="10" t="str">
        <f>HYPERLINK("#'T20'!A1", "Verunfallte Personen nach Unfallfolge und Unfallstelle, 2023")</f>
      </c>
    </row>
    <row r="48">
      <c r="B48" t="s">
        <v>54</v>
      </c>
      <c r="C48" t="s">
        <v>11</v>
      </c>
      <c r="D48" s="10" t="str">
        <f>HYPERLINK("#'T21'!A1", "Unfälle nach Unfallfolge und Strassenart, 2023")</f>
      </c>
    </row>
    <row r="49">
      <c r="B49" t="s">
        <v>55</v>
      </c>
      <c r="C49" t="s">
        <v>11</v>
      </c>
      <c r="D49" s="10" t="str">
        <f>HYPERLINK("#'T22'!A1", "Verunfallte Personen nach Unfallfolge und Strassenart, 2023")</f>
      </c>
    </row>
    <row r="50">
      <c r="D50" s="10"/>
    </row>
    <row r="51">
      <c r="B51" s="4" t="s">
        <v>58</v>
      </c>
    </row>
    <row r="52">
      <c r="B52" t="s">
        <v>59</v>
      </c>
      <c r="C52" t="s">
        <v>11</v>
      </c>
      <c r="D52" s="11" t="str">
        <f>HYPERLINK("#'T23'!A1", "Unfälle, verunfallte Personen und Sachschaden nach Gemeinde (ohne Autobahnen), 2023")</f>
      </c>
    </row>
    <row r="53">
      <c r="B53" t="s">
        <v>60</v>
      </c>
      <c r="C53" t="s">
        <v>11</v>
      </c>
      <c r="D53" s="11" t="str">
        <f>HYPERLINK("#'T24'!A1", "Unfälle, verunfallte Personen und Sachschaden nach Gemeinde (alle Strassen), 2023")</f>
      </c>
    </row>
    <row r="54">
      <c r="D54" s="11"/>
    </row>
    <row r="55">
      <c r="B55" s="4" t="s">
        <v>62</v>
      </c>
    </row>
    <row r="56">
      <c r="B56" t="s">
        <v>63</v>
      </c>
      <c r="C56" t="s">
        <v>11</v>
      </c>
      <c r="D56" s="12" t="str">
        <f>HYPERLINK("#'T25'!A1", "Unfälle, verunfallte Personen und Sachschaden in der Schweiz nach Kanton (alle Unfälle), 2023")</f>
      </c>
    </row>
    <row r="57">
      <c r="D57" s="12"/>
    </row>
    <row r="58">
      <c r="B58" s="13" t="str">
        <f>HYPERLINK("#'Begriffe'!A1", "Definitionen und Begriffe")</f>
      </c>
    </row>
    <row r="59">
      <c r="B59" s="13"/>
    </row>
    <row r="60">
      <c r="B60" s="14" t="str">
        <f>HYPERLINK("#'Methodische Hinweise'!A1", "Methodische Hinweise")</f>
      </c>
    </row>
    <row r="61">
      <c r="B61" s="14"/>
    </row>
  </sheetData>
  <mergeCells count="1">
    <mergeCell ref="B6:D6"/>
  </mergeCells>
  <pageMargins left="0.7" right="0.7" top="0.75" bottom="0.75" header="0.3" footer="0.3"/>
  <pageSetup paperSize="9" orientation="portrait" scale="100" fitToWidth="1" fitToHeight="0" horizontalDpi="300" verticalDpi="300" r:id="rId2"/>
  <headerFooter differentOddEven="0"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2AB"/>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31.2266666666667" hidden="0" customWidth="1"/>
    <col min="3" max="3" width="10.21" hidden="0" customWidth="1"/>
    <col min="4" max="4" width="10.21" hidden="0" customWidth="1"/>
    <col min="5" max="5" width="10.21" hidden="0" customWidth="1"/>
    <col min="6" max="6" width="10.21" hidden="0" customWidth="1"/>
    <col min="7" max="7" width="10.21" hidden="0" customWidth="1"/>
    <col min="8" max="8" width="10.21" hidden="0" customWidth="1"/>
    <col min="9" max="9" width="10.21" hidden="0" customWidth="1"/>
    <col min="10" max="10" width="10.21" hidden="0" customWidth="1"/>
  </cols>
  <sheetData>
    <row r="1">
      <c r="B1" s="3" t="s">
        <v>19</v>
      </c>
    </row>
    <row r="4">
      <c r="B4" s="98" t="s">
        <v>576</v>
      </c>
      <c r="C4" s="15" t="s">
        <v>70</v>
      </c>
      <c r="D4" s="15" t="s">
        <v>70</v>
      </c>
      <c r="E4" s="15" t="s">
        <v>577</v>
      </c>
      <c r="F4" s="15" t="s">
        <v>577</v>
      </c>
      <c r="G4" s="15" t="s">
        <v>578</v>
      </c>
      <c r="H4" s="15" t="s">
        <v>578</v>
      </c>
      <c r="I4" s="15" t="s">
        <v>579</v>
      </c>
      <c r="J4" s="15" t="s">
        <v>579</v>
      </c>
    </row>
    <row r="5">
      <c r="B5" s="98" t="s">
        <v>576</v>
      </c>
      <c r="C5" s="16" t="s">
        <v>348</v>
      </c>
      <c r="D5" s="16" t="s">
        <v>519</v>
      </c>
      <c r="E5" s="16" t="s">
        <v>348</v>
      </c>
      <c r="F5" s="16" t="s">
        <v>519</v>
      </c>
      <c r="G5" s="16" t="s">
        <v>348</v>
      </c>
      <c r="H5" s="16" t="s">
        <v>519</v>
      </c>
      <c r="I5" s="16" t="s">
        <v>348</v>
      </c>
      <c r="J5" s="16" t="s">
        <v>519</v>
      </c>
    </row>
    <row r="6">
      <c r="B6" s="99" t="s">
        <v>582</v>
      </c>
      <c r="C6" s="249" t="n">
        <v>449</v>
      </c>
      <c r="D6" s="250" t="n">
        <v>5</v>
      </c>
      <c r="E6" s="251" t="n">
        <v>237</v>
      </c>
      <c r="F6" s="252" t="n">
        <v>2</v>
      </c>
      <c r="G6" s="253" t="n">
        <v>163</v>
      </c>
      <c r="H6" s="254" t="n">
        <v>1</v>
      </c>
      <c r="I6" s="255" t="n">
        <v>49</v>
      </c>
      <c r="J6" s="256" t="n">
        <v>2</v>
      </c>
    </row>
    <row r="7">
      <c r="B7" s="99" t="s">
        <v>583</v>
      </c>
      <c r="C7" s="249" t="n">
        <v>45</v>
      </c>
      <c r="D7" s="250" t="n">
        <v>0</v>
      </c>
      <c r="E7" s="251" t="n">
        <v>15</v>
      </c>
      <c r="F7" s="252" t="n">
        <v>0</v>
      </c>
      <c r="G7" s="253" t="n">
        <v>18</v>
      </c>
      <c r="H7" s="254" t="n">
        <v>0</v>
      </c>
      <c r="I7" s="255" t="n">
        <v>12</v>
      </c>
      <c r="J7" s="256" t="n">
        <v>0</v>
      </c>
    </row>
    <row r="8">
      <c r="B8" s="99" t="s">
        <v>584</v>
      </c>
      <c r="C8" s="249" t="n">
        <v>281</v>
      </c>
      <c r="D8" s="250" t="n">
        <v>1</v>
      </c>
      <c r="E8" s="251" t="n">
        <v>121</v>
      </c>
      <c r="F8" s="252" t="n">
        <v>0</v>
      </c>
      <c r="G8" s="253" t="n">
        <v>69</v>
      </c>
      <c r="H8" s="254" t="n">
        <v>0</v>
      </c>
      <c r="I8" s="255" t="n">
        <v>91</v>
      </c>
      <c r="J8" s="256" t="n">
        <v>1</v>
      </c>
    </row>
    <row r="9">
      <c r="B9" s="99" t="s">
        <v>585</v>
      </c>
      <c r="C9" s="249" t="n">
        <v>82</v>
      </c>
      <c r="D9" s="250" t="n">
        <v>0</v>
      </c>
      <c r="E9" s="251" t="n">
        <v>45</v>
      </c>
      <c r="F9" s="252" t="n">
        <v>0</v>
      </c>
      <c r="G9" s="253" t="n">
        <v>37</v>
      </c>
      <c r="H9" s="254" t="n">
        <v>0</v>
      </c>
      <c r="I9" s="255" t="n">
        <v>0</v>
      </c>
      <c r="J9" s="256" t="n">
        <v>0</v>
      </c>
    </row>
    <row r="10">
      <c r="B10" s="99" t="s">
        <v>586</v>
      </c>
      <c r="C10" s="249" t="n">
        <v>201</v>
      </c>
      <c r="D10" s="250" t="n">
        <v>0</v>
      </c>
      <c r="E10" s="251" t="n">
        <v>143</v>
      </c>
      <c r="F10" s="252" t="n">
        <v>0</v>
      </c>
      <c r="G10" s="253" t="n">
        <v>58</v>
      </c>
      <c r="H10" s="254" t="n">
        <v>0</v>
      </c>
      <c r="I10" s="255" t="n">
        <v>0</v>
      </c>
      <c r="J10" s="256" t="n">
        <v>0</v>
      </c>
    </row>
    <row r="11">
      <c r="B11" s="99" t="s">
        <v>587</v>
      </c>
      <c r="C11" s="249" t="n">
        <v>75</v>
      </c>
      <c r="D11" s="250" t="n">
        <v>0</v>
      </c>
      <c r="E11" s="251" t="n">
        <v>64</v>
      </c>
      <c r="F11" s="252" t="n">
        <v>0</v>
      </c>
      <c r="G11" s="253" t="n">
        <v>11</v>
      </c>
      <c r="H11" s="254" t="n">
        <v>0</v>
      </c>
      <c r="I11" s="255" t="n">
        <v>0</v>
      </c>
      <c r="J11" s="256" t="n">
        <v>0</v>
      </c>
    </row>
    <row r="12">
      <c r="B12" s="99" t="s">
        <v>588</v>
      </c>
      <c r="C12" s="249" t="n">
        <v>94</v>
      </c>
      <c r="D12" s="250" t="n">
        <v>2</v>
      </c>
      <c r="E12" s="251" t="n">
        <v>36</v>
      </c>
      <c r="F12" s="252" t="n">
        <v>0</v>
      </c>
      <c r="G12" s="253" t="n">
        <v>58</v>
      </c>
      <c r="H12" s="254" t="n">
        <v>2</v>
      </c>
      <c r="I12" s="255" t="n">
        <v>0</v>
      </c>
      <c r="J12" s="256" t="n">
        <v>0</v>
      </c>
    </row>
    <row r="13">
      <c r="B13" s="99" t="s">
        <v>589</v>
      </c>
      <c r="C13" s="249" t="n">
        <v>9</v>
      </c>
      <c r="D13" s="250" t="n">
        <v>0</v>
      </c>
      <c r="E13" s="251" t="n">
        <v>9</v>
      </c>
      <c r="F13" s="252" t="n">
        <v>0</v>
      </c>
      <c r="G13" s="253" t="n">
        <v>0</v>
      </c>
      <c r="H13" s="254" t="n">
        <v>0</v>
      </c>
      <c r="I13" s="255" t="n">
        <v>0</v>
      </c>
      <c r="J13" s="256" t="n">
        <v>0</v>
      </c>
    </row>
    <row r="14">
      <c r="B14" s="99" t="s">
        <v>590</v>
      </c>
      <c r="C14" s="249" t="n">
        <v>145</v>
      </c>
      <c r="D14" s="250" t="n">
        <v>2</v>
      </c>
      <c r="E14" s="251" t="n">
        <v>138</v>
      </c>
      <c r="F14" s="252" t="n">
        <v>2</v>
      </c>
      <c r="G14" s="253" t="n">
        <v>6</v>
      </c>
      <c r="H14" s="254" t="n">
        <v>0</v>
      </c>
      <c r="I14" s="255" t="n">
        <v>1</v>
      </c>
      <c r="J14" s="256" t="n">
        <v>0</v>
      </c>
    </row>
    <row r="15">
      <c r="B15" s="99" t="s">
        <v>591</v>
      </c>
      <c r="C15" s="249" t="n">
        <v>6</v>
      </c>
      <c r="D15" s="250" t="n">
        <v>0</v>
      </c>
      <c r="E15" s="251" t="n">
        <v>4</v>
      </c>
      <c r="F15" s="252" t="n">
        <v>0</v>
      </c>
      <c r="G15" s="253" t="n">
        <v>2</v>
      </c>
      <c r="H15" s="254" t="n">
        <v>0</v>
      </c>
      <c r="I15" s="255" t="n">
        <v>0</v>
      </c>
      <c r="J15" s="256" t="n">
        <v>0</v>
      </c>
    </row>
    <row r="16">
      <c r="B16" s="99" t="s">
        <v>592</v>
      </c>
      <c r="C16" s="249" t="n">
        <v>0</v>
      </c>
      <c r="D16" s="250" t="n">
        <v>0</v>
      </c>
      <c r="E16" s="251" t="n">
        <v>0</v>
      </c>
      <c r="F16" s="252" t="n">
        <v>0</v>
      </c>
      <c r="G16" s="253" t="n">
        <v>0</v>
      </c>
      <c r="H16" s="254" t="n">
        <v>0</v>
      </c>
      <c r="I16" s="255" t="n">
        <v>0</v>
      </c>
      <c r="J16" s="256" t="n">
        <v>0</v>
      </c>
    </row>
    <row r="17">
      <c r="B17" s="182" t="s">
        <v>70</v>
      </c>
      <c r="C17" s="257" t="n">
        <v>1387</v>
      </c>
      <c r="D17" s="258" t="n">
        <v>10</v>
      </c>
      <c r="E17" s="259" t="n">
        <v>812</v>
      </c>
      <c r="F17" s="260" t="n">
        <v>4</v>
      </c>
      <c r="G17" s="261" t="n">
        <v>422</v>
      </c>
      <c r="H17" s="262" t="n">
        <v>3</v>
      </c>
      <c r="I17" s="263" t="n">
        <v>153</v>
      </c>
      <c r="J17" s="264" t="n">
        <v>3</v>
      </c>
    </row>
    <row r="19">
      <c r="B19" s="37" t="s">
        <v>627</v>
      </c>
    </row>
  </sheetData>
  <mergeCells count="6">
    <mergeCell ref="B4:B5"/>
    <mergeCell ref="C4:D4"/>
    <mergeCell ref="E4:F4"/>
    <mergeCell ref="G4:H4"/>
    <mergeCell ref="I4:J4"/>
    <mergeCell ref="B19:J19"/>
  </mergeCells>
  <pageMargins left="0.7" right="0.7" top="0.75" bottom="0.75" header="0.3" footer="0.3"/>
  <pageSetup paperSize="9" orientation="landscape" scale="50" fitToWidth="0" fitToHeight="0"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29.9766666666667" hidden="0" customWidth="1"/>
    <col min="3" max="3" width="11.4266666666667" hidden="0" customWidth="1"/>
    <col min="4" max="4" width="11.4266666666667" hidden="0" customWidth="1"/>
    <col min="5" max="5" width="11.4266666666667" hidden="0" customWidth="1"/>
    <col min="6" max="6" width="11.4683333333333" hidden="0" customWidth="1"/>
    <col min="7" max="7" width="11.4683333333333" hidden="0" customWidth="1"/>
    <col min="8" max="8" width="11.4683333333333" hidden="0" customWidth="1"/>
    <col min="9" max="9" width="11.4683333333333" hidden="0" customWidth="1"/>
    <col min="10" max="10" width="11.4683333333333" hidden="0" customWidth="1"/>
    <col min="11" max="11" width="12.66" hidden="0" customWidth="1"/>
  </cols>
  <sheetData>
    <row r="1">
      <c r="B1" s="3" t="s">
        <v>26</v>
      </c>
    </row>
    <row r="4" ht="18.6666666666667" customHeight="1">
      <c r="B4" s="98" t="s">
        <v>628</v>
      </c>
      <c r="C4" s="15" t="s">
        <v>67</v>
      </c>
      <c r="D4" s="15" t="s">
        <v>67</v>
      </c>
      <c r="E4" s="15" t="s">
        <v>67</v>
      </c>
      <c r="F4" s="15" t="s">
        <v>68</v>
      </c>
      <c r="G4" s="15" t="s">
        <v>68</v>
      </c>
      <c r="H4" s="15" t="s">
        <v>68</v>
      </c>
      <c r="I4" s="15" t="s">
        <v>68</v>
      </c>
      <c r="J4" s="15" t="s">
        <v>68</v>
      </c>
      <c r="K4" s="15" t="s">
        <v>629</v>
      </c>
    </row>
    <row r="5" ht="21" customHeight="1">
      <c r="B5" s="98" t="s">
        <v>628</v>
      </c>
      <c r="C5" s="16" t="s">
        <v>70</v>
      </c>
      <c r="D5" s="16" t="s">
        <v>630</v>
      </c>
      <c r="E5" s="16" t="s">
        <v>631</v>
      </c>
      <c r="F5" s="16" t="s">
        <v>516</v>
      </c>
      <c r="G5" s="15" t="s">
        <v>632</v>
      </c>
      <c r="H5" s="15" t="s">
        <v>632</v>
      </c>
      <c r="I5" s="15" t="s">
        <v>632</v>
      </c>
      <c r="J5" s="16" t="s">
        <v>519</v>
      </c>
      <c r="K5" s="15" t="s">
        <v>629</v>
      </c>
    </row>
    <row r="6" ht="28" customHeight="1">
      <c r="B6" s="98" t="s">
        <v>628</v>
      </c>
      <c r="C6" s="16" t="s">
        <v>70</v>
      </c>
      <c r="D6" s="16" t="s">
        <v>630</v>
      </c>
      <c r="E6" s="16" t="s">
        <v>631</v>
      </c>
      <c r="F6" s="16" t="s">
        <v>516</v>
      </c>
      <c r="G6" s="16" t="s">
        <v>70</v>
      </c>
      <c r="H6" s="16" t="s">
        <v>76</v>
      </c>
      <c r="I6" s="16" t="s">
        <v>633</v>
      </c>
      <c r="J6" s="16" t="s">
        <v>519</v>
      </c>
      <c r="K6" s="15" t="s">
        <v>629</v>
      </c>
    </row>
    <row r="7">
      <c r="B7" s="133" t="s">
        <v>634</v>
      </c>
      <c r="C7" s="265"/>
      <c r="D7" s="266"/>
      <c r="E7" s="267"/>
      <c r="F7" s="268"/>
      <c r="G7" s="269"/>
      <c r="H7" s="270"/>
      <c r="I7" s="271"/>
      <c r="J7" s="272"/>
      <c r="K7" s="273"/>
    </row>
    <row r="8">
      <c r="B8" s="99" t="s">
        <v>635</v>
      </c>
      <c r="C8" s="265" t="n">
        <v>181</v>
      </c>
      <c r="D8" s="266" t="n">
        <v>69</v>
      </c>
      <c r="E8" s="267" t="n">
        <v>112</v>
      </c>
      <c r="F8" s="268" t="n">
        <v>66</v>
      </c>
      <c r="G8" s="269" t="n">
        <v>20</v>
      </c>
      <c r="H8" s="270" t="n">
        <v>20</v>
      </c>
      <c r="I8" s="271" t="n">
        <v>0</v>
      </c>
      <c r="J8" s="272" t="n">
        <v>3</v>
      </c>
      <c r="K8" s="273" t="n">
        <v>2623.55</v>
      </c>
    </row>
    <row r="9">
      <c r="B9" s="99" t="s">
        <v>636</v>
      </c>
      <c r="C9" s="265" t="n">
        <v>158</v>
      </c>
      <c r="D9" s="266" t="n">
        <v>61</v>
      </c>
      <c r="E9" s="267" t="n">
        <v>97</v>
      </c>
      <c r="F9" s="268" t="n">
        <v>71</v>
      </c>
      <c r="G9" s="269" t="n">
        <v>6</v>
      </c>
      <c r="H9" s="270" t="n">
        <v>6</v>
      </c>
      <c r="I9" s="271" t="n">
        <v>0</v>
      </c>
      <c r="J9" s="272" t="n">
        <v>0</v>
      </c>
      <c r="K9" s="273" t="n">
        <v>1900.79</v>
      </c>
    </row>
    <row r="10">
      <c r="B10" s="99" t="s">
        <v>637</v>
      </c>
      <c r="C10" s="265" t="n">
        <v>227</v>
      </c>
      <c r="D10" s="266" t="n">
        <v>100</v>
      </c>
      <c r="E10" s="267" t="n">
        <v>127</v>
      </c>
      <c r="F10" s="268" t="n">
        <v>106</v>
      </c>
      <c r="G10" s="269" t="n">
        <v>10</v>
      </c>
      <c r="H10" s="270" t="n">
        <v>10</v>
      </c>
      <c r="I10" s="271" t="n">
        <v>0</v>
      </c>
      <c r="J10" s="272" t="n">
        <v>1</v>
      </c>
      <c r="K10" s="273" t="n">
        <v>3224.7</v>
      </c>
    </row>
    <row r="11">
      <c r="B11" s="99" t="s">
        <v>638</v>
      </c>
      <c r="C11" s="265" t="n">
        <v>171</v>
      </c>
      <c r="D11" s="266" t="n">
        <v>66</v>
      </c>
      <c r="E11" s="267" t="n">
        <v>105</v>
      </c>
      <c r="F11" s="268" t="n">
        <v>69</v>
      </c>
      <c r="G11" s="269" t="n">
        <v>9</v>
      </c>
      <c r="H11" s="270" t="n">
        <v>9</v>
      </c>
      <c r="I11" s="271" t="n">
        <v>0</v>
      </c>
      <c r="J11" s="272" t="n">
        <v>1</v>
      </c>
      <c r="K11" s="273" t="n">
        <v>2008.46</v>
      </c>
    </row>
    <row r="12">
      <c r="B12" s="99" t="s">
        <v>639</v>
      </c>
      <c r="C12" s="265" t="n">
        <v>213</v>
      </c>
      <c r="D12" s="266" t="n">
        <v>104</v>
      </c>
      <c r="E12" s="267" t="n">
        <v>109</v>
      </c>
      <c r="F12" s="268" t="n">
        <v>98</v>
      </c>
      <c r="G12" s="269" t="n">
        <v>23</v>
      </c>
      <c r="H12" s="270" t="n">
        <v>22</v>
      </c>
      <c r="I12" s="271" t="n">
        <v>1</v>
      </c>
      <c r="J12" s="272" t="n">
        <v>1</v>
      </c>
      <c r="K12" s="273" t="n">
        <v>2713.6</v>
      </c>
    </row>
    <row r="13">
      <c r="B13" s="99" t="s">
        <v>640</v>
      </c>
      <c r="C13" s="265" t="n">
        <v>255</v>
      </c>
      <c r="D13" s="266" t="n">
        <v>139</v>
      </c>
      <c r="E13" s="267" t="n">
        <v>116</v>
      </c>
      <c r="F13" s="268" t="n">
        <v>132</v>
      </c>
      <c r="G13" s="269" t="n">
        <v>39</v>
      </c>
      <c r="H13" s="270" t="n">
        <v>39</v>
      </c>
      <c r="I13" s="271" t="n">
        <v>0</v>
      </c>
      <c r="J13" s="272" t="n">
        <v>1</v>
      </c>
      <c r="K13" s="273" t="n">
        <v>2626.68</v>
      </c>
    </row>
    <row r="14">
      <c r="B14" s="99" t="s">
        <v>641</v>
      </c>
      <c r="C14" s="265" t="n">
        <v>219</v>
      </c>
      <c r="D14" s="266" t="n">
        <v>98</v>
      </c>
      <c r="E14" s="267" t="n">
        <v>121</v>
      </c>
      <c r="F14" s="268" t="n">
        <v>93</v>
      </c>
      <c r="G14" s="269" t="n">
        <v>24</v>
      </c>
      <c r="H14" s="270" t="n">
        <v>23</v>
      </c>
      <c r="I14" s="271" t="n">
        <v>1</v>
      </c>
      <c r="J14" s="272" t="n">
        <v>0</v>
      </c>
      <c r="K14" s="273" t="n">
        <v>2099.91</v>
      </c>
    </row>
    <row r="15">
      <c r="B15" s="99" t="s">
        <v>642</v>
      </c>
      <c r="C15" s="265" t="n">
        <v>217</v>
      </c>
      <c r="D15" s="266" t="n">
        <v>107</v>
      </c>
      <c r="E15" s="267" t="n">
        <v>110</v>
      </c>
      <c r="F15" s="268" t="n">
        <v>89</v>
      </c>
      <c r="G15" s="269" t="n">
        <v>32</v>
      </c>
      <c r="H15" s="270" t="n">
        <v>31</v>
      </c>
      <c r="I15" s="271" t="n">
        <v>1</v>
      </c>
      <c r="J15" s="272" t="n">
        <v>1</v>
      </c>
      <c r="K15" s="273" t="n">
        <v>2463.55</v>
      </c>
    </row>
    <row r="16">
      <c r="B16" s="99" t="s">
        <v>643</v>
      </c>
      <c r="C16" s="265" t="n">
        <v>253</v>
      </c>
      <c r="D16" s="266" t="n">
        <v>140</v>
      </c>
      <c r="E16" s="267" t="n">
        <v>113</v>
      </c>
      <c r="F16" s="268" t="n">
        <v>134</v>
      </c>
      <c r="G16" s="269" t="n">
        <v>35</v>
      </c>
      <c r="H16" s="270" t="n">
        <v>34</v>
      </c>
      <c r="I16" s="271" t="n">
        <v>1</v>
      </c>
      <c r="J16" s="272" t="n">
        <v>0</v>
      </c>
      <c r="K16" s="273" t="n">
        <v>2663.62</v>
      </c>
    </row>
    <row r="17">
      <c r="B17" s="99" t="s">
        <v>644</v>
      </c>
      <c r="C17" s="265" t="n">
        <v>222</v>
      </c>
      <c r="D17" s="266" t="n">
        <v>103</v>
      </c>
      <c r="E17" s="267" t="n">
        <v>119</v>
      </c>
      <c r="F17" s="268" t="n">
        <v>98</v>
      </c>
      <c r="G17" s="269" t="n">
        <v>16</v>
      </c>
      <c r="H17" s="270" t="n">
        <v>16</v>
      </c>
      <c r="I17" s="271" t="n">
        <v>0</v>
      </c>
      <c r="J17" s="272" t="n">
        <v>0</v>
      </c>
      <c r="K17" s="273" t="n">
        <v>2246.12</v>
      </c>
    </row>
    <row r="18">
      <c r="B18" s="99" t="s">
        <v>645</v>
      </c>
      <c r="C18" s="265" t="n">
        <v>287</v>
      </c>
      <c r="D18" s="266" t="n">
        <v>116</v>
      </c>
      <c r="E18" s="267" t="n">
        <v>171</v>
      </c>
      <c r="F18" s="268" t="n">
        <v>122</v>
      </c>
      <c r="G18" s="269" t="n">
        <v>10</v>
      </c>
      <c r="H18" s="270" t="n">
        <v>10</v>
      </c>
      <c r="I18" s="271" t="n">
        <v>0</v>
      </c>
      <c r="J18" s="272" t="n">
        <v>1</v>
      </c>
      <c r="K18" s="273" t="n">
        <v>3333.95</v>
      </c>
    </row>
    <row r="19">
      <c r="B19" s="99" t="s">
        <v>646</v>
      </c>
      <c r="C19" s="265" t="n">
        <v>197</v>
      </c>
      <c r="D19" s="266" t="n">
        <v>77</v>
      </c>
      <c r="E19" s="267" t="n">
        <v>120</v>
      </c>
      <c r="F19" s="268" t="n">
        <v>70</v>
      </c>
      <c r="G19" s="269" t="n">
        <v>15</v>
      </c>
      <c r="H19" s="270" t="n">
        <v>15</v>
      </c>
      <c r="I19" s="271" t="n">
        <v>0</v>
      </c>
      <c r="J19" s="272" t="n">
        <v>1</v>
      </c>
      <c r="K19" s="273" t="n">
        <v>2332.06</v>
      </c>
    </row>
    <row r="20">
      <c r="B20" s="133" t="s">
        <v>647</v>
      </c>
      <c r="C20" s="274"/>
      <c r="D20" s="275"/>
      <c r="E20" s="276"/>
      <c r="F20" s="277"/>
      <c r="G20" s="278"/>
      <c r="H20" s="279"/>
      <c r="I20" s="280"/>
      <c r="J20" s="281"/>
      <c r="K20" s="282"/>
    </row>
    <row r="21">
      <c r="B21" s="99" t="s">
        <v>648</v>
      </c>
      <c r="C21" s="274" t="n">
        <v>386</v>
      </c>
      <c r="D21" s="275" t="n">
        <v>183</v>
      </c>
      <c r="E21" s="276" t="n">
        <v>203</v>
      </c>
      <c r="F21" s="277" t="n">
        <v>182</v>
      </c>
      <c r="G21" s="278" t="n">
        <v>29</v>
      </c>
      <c r="H21" s="279" t="n">
        <v>29</v>
      </c>
      <c r="I21" s="280" t="n">
        <v>0</v>
      </c>
      <c r="J21" s="281" t="n">
        <v>3</v>
      </c>
      <c r="K21" s="282" t="n">
        <v>4694.76</v>
      </c>
    </row>
    <row r="22">
      <c r="B22" s="99" t="s">
        <v>649</v>
      </c>
      <c r="C22" s="274" t="n">
        <v>403</v>
      </c>
      <c r="D22" s="275" t="n">
        <v>196</v>
      </c>
      <c r="E22" s="276" t="n">
        <v>207</v>
      </c>
      <c r="F22" s="277" t="n">
        <v>179</v>
      </c>
      <c r="G22" s="278" t="n">
        <v>44</v>
      </c>
      <c r="H22" s="279" t="n">
        <v>43</v>
      </c>
      <c r="I22" s="280" t="n">
        <v>1</v>
      </c>
      <c r="J22" s="281" t="n">
        <v>1</v>
      </c>
      <c r="K22" s="282" t="n">
        <v>4044.92</v>
      </c>
    </row>
    <row r="23">
      <c r="B23" s="99" t="s">
        <v>650</v>
      </c>
      <c r="C23" s="274" t="n">
        <v>401</v>
      </c>
      <c r="D23" s="275" t="n">
        <v>187</v>
      </c>
      <c r="E23" s="276" t="n">
        <v>214</v>
      </c>
      <c r="F23" s="277" t="n">
        <v>188</v>
      </c>
      <c r="G23" s="278" t="n">
        <v>30</v>
      </c>
      <c r="H23" s="279" t="n">
        <v>30</v>
      </c>
      <c r="I23" s="280" t="n">
        <v>0</v>
      </c>
      <c r="J23" s="281" t="n">
        <v>1</v>
      </c>
      <c r="K23" s="282" t="n">
        <v>4812.23</v>
      </c>
    </row>
    <row r="24">
      <c r="B24" s="99" t="s">
        <v>651</v>
      </c>
      <c r="C24" s="274" t="n">
        <v>328</v>
      </c>
      <c r="D24" s="275" t="n">
        <v>147</v>
      </c>
      <c r="E24" s="276" t="n">
        <v>181</v>
      </c>
      <c r="F24" s="277" t="n">
        <v>133</v>
      </c>
      <c r="G24" s="278" t="n">
        <v>34</v>
      </c>
      <c r="H24" s="279" t="n">
        <v>34</v>
      </c>
      <c r="I24" s="280" t="n">
        <v>0</v>
      </c>
      <c r="J24" s="281" t="n">
        <v>0</v>
      </c>
      <c r="K24" s="282" t="n">
        <v>3372.72</v>
      </c>
    </row>
    <row r="25">
      <c r="B25" s="99" t="s">
        <v>652</v>
      </c>
      <c r="C25" s="274" t="n">
        <v>441</v>
      </c>
      <c r="D25" s="275" t="n">
        <v>209</v>
      </c>
      <c r="E25" s="276" t="n">
        <v>232</v>
      </c>
      <c r="F25" s="277" t="n">
        <v>211</v>
      </c>
      <c r="G25" s="278" t="n">
        <v>41</v>
      </c>
      <c r="H25" s="279" t="n">
        <v>39</v>
      </c>
      <c r="I25" s="280" t="n">
        <v>2</v>
      </c>
      <c r="J25" s="281" t="n">
        <v>1</v>
      </c>
      <c r="K25" s="282" t="n">
        <v>5251.2</v>
      </c>
    </row>
    <row r="26">
      <c r="B26" s="99" t="s">
        <v>653</v>
      </c>
      <c r="C26" s="274" t="n">
        <v>356</v>
      </c>
      <c r="D26" s="275" t="n">
        <v>144</v>
      </c>
      <c r="E26" s="276" t="n">
        <v>212</v>
      </c>
      <c r="F26" s="277" t="n">
        <v>149</v>
      </c>
      <c r="G26" s="278" t="n">
        <v>32</v>
      </c>
      <c r="H26" s="279" t="n">
        <v>32</v>
      </c>
      <c r="I26" s="280" t="n">
        <v>0</v>
      </c>
      <c r="J26" s="281" t="n">
        <v>3</v>
      </c>
      <c r="K26" s="282" t="n">
        <v>4148.44</v>
      </c>
    </row>
    <row r="27">
      <c r="B27" s="99" t="s">
        <v>654</v>
      </c>
      <c r="C27" s="274" t="n">
        <v>285</v>
      </c>
      <c r="D27" s="275" t="n">
        <v>114</v>
      </c>
      <c r="E27" s="276" t="n">
        <v>171</v>
      </c>
      <c r="F27" s="277" t="n">
        <v>106</v>
      </c>
      <c r="G27" s="278" t="n">
        <v>29</v>
      </c>
      <c r="H27" s="279" t="n">
        <v>28</v>
      </c>
      <c r="I27" s="280" t="n">
        <v>1</v>
      </c>
      <c r="J27" s="281" t="n">
        <v>1</v>
      </c>
      <c r="K27" s="282" t="n">
        <v>3912.72</v>
      </c>
    </row>
    <row r="28">
      <c r="B28" s="133" t="s">
        <v>655</v>
      </c>
      <c r="C28" s="283"/>
      <c r="D28" s="284"/>
      <c r="E28" s="285"/>
      <c r="F28" s="286"/>
      <c r="G28" s="287"/>
      <c r="H28" s="288"/>
      <c r="I28" s="289"/>
      <c r="J28" s="290"/>
      <c r="K28" s="291"/>
    </row>
    <row r="29">
      <c r="B29" s="99" t="s">
        <v>656</v>
      </c>
      <c r="C29" s="283" t="n">
        <v>1776</v>
      </c>
      <c r="D29" s="284" t="n">
        <v>877</v>
      </c>
      <c r="E29" s="285" t="n">
        <v>899</v>
      </c>
      <c r="F29" s="286" t="n">
        <v>847</v>
      </c>
      <c r="G29" s="287" t="n">
        <v>190</v>
      </c>
      <c r="H29" s="288" t="n">
        <v>188</v>
      </c>
      <c r="I29" s="289" t="n">
        <v>2</v>
      </c>
      <c r="J29" s="290" t="n">
        <v>8</v>
      </c>
      <c r="K29" s="291" t="n">
        <v>19489.13</v>
      </c>
    </row>
    <row r="30">
      <c r="B30" s="99" t="s">
        <v>657</v>
      </c>
      <c r="C30" s="283" t="n">
        <v>273</v>
      </c>
      <c r="D30" s="284" t="n">
        <v>89</v>
      </c>
      <c r="E30" s="285" t="n">
        <v>184</v>
      </c>
      <c r="F30" s="286" t="n">
        <v>91</v>
      </c>
      <c r="G30" s="287" t="n">
        <v>11</v>
      </c>
      <c r="H30" s="288" t="n">
        <v>9</v>
      </c>
      <c r="I30" s="289" t="n">
        <v>2</v>
      </c>
      <c r="J30" s="290" t="n">
        <v>1</v>
      </c>
      <c r="K30" s="291" t="n">
        <v>3163.97</v>
      </c>
    </row>
    <row r="31">
      <c r="B31" s="99" t="s">
        <v>658</v>
      </c>
      <c r="C31" s="283" t="n">
        <v>514</v>
      </c>
      <c r="D31" s="284" t="n">
        <v>199</v>
      </c>
      <c r="E31" s="285" t="n">
        <v>315</v>
      </c>
      <c r="F31" s="286" t="n">
        <v>198</v>
      </c>
      <c r="G31" s="287" t="n">
        <v>32</v>
      </c>
      <c r="H31" s="288" t="n">
        <v>32</v>
      </c>
      <c r="I31" s="289" t="n">
        <v>0</v>
      </c>
      <c r="J31" s="290" t="n">
        <v>1</v>
      </c>
      <c r="K31" s="291" t="n">
        <v>7169.14</v>
      </c>
    </row>
    <row r="32">
      <c r="B32" s="99" t="s">
        <v>659</v>
      </c>
      <c r="C32" s="283" t="n">
        <v>18</v>
      </c>
      <c r="D32" s="284" t="n">
        <v>1</v>
      </c>
      <c r="E32" s="285" t="n">
        <v>17</v>
      </c>
      <c r="F32" s="286" t="n">
        <v>2</v>
      </c>
      <c r="G32" s="287" t="n">
        <v>0</v>
      </c>
      <c r="H32" s="288" t="n">
        <v>0</v>
      </c>
      <c r="I32" s="289" t="n">
        <v>0</v>
      </c>
      <c r="J32" s="290" t="n">
        <v>0</v>
      </c>
      <c r="K32" s="291" t="n">
        <v>293.7</v>
      </c>
    </row>
    <row r="33">
      <c r="B33" s="99" t="s">
        <v>660</v>
      </c>
      <c r="C33" s="283" t="n">
        <v>12</v>
      </c>
      <c r="D33" s="284" t="n">
        <v>9</v>
      </c>
      <c r="E33" s="285" t="n">
        <v>3</v>
      </c>
      <c r="F33" s="286" t="n">
        <v>7</v>
      </c>
      <c r="G33" s="287" t="n">
        <v>4</v>
      </c>
      <c r="H33" s="288" t="n">
        <v>4</v>
      </c>
      <c r="I33" s="289" t="n">
        <v>0</v>
      </c>
      <c r="J33" s="290" t="n">
        <v>0</v>
      </c>
      <c r="K33" s="291" t="n">
        <v>106.55</v>
      </c>
    </row>
    <row r="34">
      <c r="B34" s="99" t="s">
        <v>661</v>
      </c>
      <c r="C34" s="283" t="n">
        <v>7</v>
      </c>
      <c r="D34" s="284" t="n">
        <v>5</v>
      </c>
      <c r="E34" s="285" t="n">
        <v>2</v>
      </c>
      <c r="F34" s="286" t="n">
        <v>3</v>
      </c>
      <c r="G34" s="287" t="n">
        <v>2</v>
      </c>
      <c r="H34" s="288" t="n">
        <v>2</v>
      </c>
      <c r="I34" s="289" t="n">
        <v>0</v>
      </c>
      <c r="J34" s="290" t="n">
        <v>0</v>
      </c>
      <c r="K34" s="291" t="n">
        <v>14.5</v>
      </c>
    </row>
    <row r="35">
      <c r="B35" s="133" t="s">
        <v>662</v>
      </c>
      <c r="C35" s="292"/>
      <c r="D35" s="293"/>
      <c r="E35" s="294"/>
      <c r="F35" s="295"/>
      <c r="G35" s="296"/>
      <c r="H35" s="297"/>
      <c r="I35" s="298"/>
      <c r="J35" s="299"/>
      <c r="K35" s="300"/>
    </row>
    <row r="36">
      <c r="B36" s="99" t="s">
        <v>663</v>
      </c>
      <c r="C36" s="292" t="n">
        <v>1400</v>
      </c>
      <c r="D36" s="293" t="n">
        <v>720</v>
      </c>
      <c r="E36" s="294" t="n">
        <v>680</v>
      </c>
      <c r="F36" s="295" t="n">
        <v>691</v>
      </c>
      <c r="G36" s="296" t="n">
        <v>164</v>
      </c>
      <c r="H36" s="297" t="n">
        <v>162</v>
      </c>
      <c r="I36" s="298" t="n">
        <v>2</v>
      </c>
      <c r="J36" s="299" t="n">
        <v>7</v>
      </c>
      <c r="K36" s="300" t="n">
        <v>14782.53</v>
      </c>
    </row>
    <row r="37">
      <c r="B37" s="99" t="s">
        <v>664</v>
      </c>
      <c r="C37" s="292" t="n">
        <v>742</v>
      </c>
      <c r="D37" s="293" t="n">
        <v>291</v>
      </c>
      <c r="E37" s="294" t="n">
        <v>451</v>
      </c>
      <c r="F37" s="295" t="n">
        <v>290</v>
      </c>
      <c r="G37" s="296" t="n">
        <v>45</v>
      </c>
      <c r="H37" s="297" t="n">
        <v>44</v>
      </c>
      <c r="I37" s="298" t="n">
        <v>1</v>
      </c>
      <c r="J37" s="299" t="n">
        <v>1</v>
      </c>
      <c r="K37" s="300" t="n">
        <v>9199.2</v>
      </c>
    </row>
    <row r="38">
      <c r="B38" s="99" t="s">
        <v>665</v>
      </c>
      <c r="C38" s="292" t="n">
        <v>415</v>
      </c>
      <c r="D38" s="293" t="n">
        <v>158</v>
      </c>
      <c r="E38" s="294" t="n">
        <v>257</v>
      </c>
      <c r="F38" s="295" t="n">
        <v>154</v>
      </c>
      <c r="G38" s="296" t="n">
        <v>27</v>
      </c>
      <c r="H38" s="297" t="n">
        <v>26</v>
      </c>
      <c r="I38" s="298" t="n">
        <v>1</v>
      </c>
      <c r="J38" s="299" t="n">
        <v>1</v>
      </c>
      <c r="K38" s="300" t="n">
        <v>5594.11</v>
      </c>
    </row>
    <row r="39">
      <c r="B39" s="99" t="s">
        <v>666</v>
      </c>
      <c r="C39" s="292" t="n">
        <v>37</v>
      </c>
      <c r="D39" s="293" t="n">
        <v>9</v>
      </c>
      <c r="E39" s="294" t="n">
        <v>28</v>
      </c>
      <c r="F39" s="295" t="n">
        <v>12</v>
      </c>
      <c r="G39" s="296" t="n">
        <v>2</v>
      </c>
      <c r="H39" s="297" t="n">
        <v>2</v>
      </c>
      <c r="I39" s="298" t="n">
        <v>0</v>
      </c>
      <c r="J39" s="299" t="n">
        <v>1</v>
      </c>
      <c r="K39" s="300" t="n">
        <v>633.25</v>
      </c>
    </row>
    <row r="40">
      <c r="B40" s="99" t="s">
        <v>667</v>
      </c>
      <c r="C40" s="292" t="n">
        <v>2</v>
      </c>
      <c r="D40" s="293" t="n">
        <v>1</v>
      </c>
      <c r="E40" s="294" t="n">
        <v>1</v>
      </c>
      <c r="F40" s="295" t="n">
        <v>0</v>
      </c>
      <c r="G40" s="296" t="n">
        <v>1</v>
      </c>
      <c r="H40" s="297" t="n">
        <v>1</v>
      </c>
      <c r="I40" s="298" t="n">
        <v>0</v>
      </c>
      <c r="J40" s="299" t="n">
        <v>0</v>
      </c>
      <c r="K40" s="300" t="n">
        <v>2.2</v>
      </c>
    </row>
    <row r="41">
      <c r="B41" s="99" t="s">
        <v>668</v>
      </c>
      <c r="C41" s="292" t="n">
        <v>0</v>
      </c>
      <c r="D41" s="293" t="n">
        <v>0</v>
      </c>
      <c r="E41" s="294" t="n">
        <v>0</v>
      </c>
      <c r="F41" s="295" t="n">
        <v>0</v>
      </c>
      <c r="G41" s="296" t="n">
        <v>0</v>
      </c>
      <c r="H41" s="297" t="n">
        <v>0</v>
      </c>
      <c r="I41" s="298" t="n">
        <v>0</v>
      </c>
      <c r="J41" s="299" t="n">
        <v>0</v>
      </c>
      <c r="K41" s="300" t="n">
        <v>0</v>
      </c>
    </row>
    <row r="42">
      <c r="B42" s="301" t="s">
        <v>661</v>
      </c>
      <c r="C42" s="302" t="n">
        <v>4</v>
      </c>
      <c r="D42" s="303" t="n">
        <v>1</v>
      </c>
      <c r="E42" s="304" t="n">
        <v>3</v>
      </c>
      <c r="F42" s="305" t="n">
        <v>1</v>
      </c>
      <c r="G42" s="306" t="n">
        <v>0</v>
      </c>
      <c r="H42" s="307" t="n">
        <v>0</v>
      </c>
      <c r="I42" s="308" t="n">
        <v>0</v>
      </c>
      <c r="J42" s="309" t="n">
        <v>0</v>
      </c>
      <c r="K42" s="310" t="n">
        <v>25.7</v>
      </c>
    </row>
  </sheetData>
  <mergeCells count="14">
    <mergeCell ref="B4:B6"/>
    <mergeCell ref="C4:E4"/>
    <mergeCell ref="F4:J4"/>
    <mergeCell ref="K4:K6"/>
    <mergeCell ref="C5:C6"/>
    <mergeCell ref="D5:D6"/>
    <mergeCell ref="E5:E6"/>
    <mergeCell ref="F5:F6"/>
    <mergeCell ref="G5:I5"/>
    <mergeCell ref="J5:J6"/>
    <mergeCell ref="B7:K7"/>
    <mergeCell ref="B20:K20"/>
    <mergeCell ref="B28:K28"/>
    <mergeCell ref="B35:K35"/>
  </mergeCells>
  <pageMargins left="0.7" right="0.7" top="0.75" bottom="0.75" header="0.3" footer="0.3"/>
  <pageSetup paperSize="9" orientation="landscape" scale="50" fitToWidth="0" fitToHeight="0" horizontalDpi="300" verticalDpi="300"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0" tabSelected="false"/>
  </sheetViews>
  <sheetFormatPr defaultRowHeight="15.0" baseColWidth="10"/>
  <cols>
    <col min="1" max="1" width="2.57" hidden="0" customWidth="1"/>
    <col min="2" max="2" width="10.21" hidden="0" customWidth="1"/>
    <col min="3" max="3" width="10.21" hidden="0" customWidth="1"/>
    <col min="4" max="4" width="10.21" hidden="0" customWidth="1"/>
    <col min="5" max="5" width="10.21" hidden="0" customWidth="1"/>
    <col min="6" max="6" width="3.21" hidden="0" customWidth="1"/>
    <col min="7" max="7" width="10.21" hidden="0" customWidth="1"/>
    <col min="8" max="8" width="10.21" hidden="0" customWidth="1"/>
    <col min="9" max="9" width="10.21" hidden="0" customWidth="1"/>
    <col min="10" max="10" width="10.21" hidden="0" customWidth="1"/>
  </cols>
  <sheetData>
    <row r="1">
      <c r="B1" s="3" t="s">
        <v>27</v>
      </c>
    </row>
    <row r="4">
      <c r="B4" s="15" t="s">
        <v>669</v>
      </c>
      <c r="C4" s="16" t="s">
        <v>67</v>
      </c>
      <c r="D4" s="16" t="s">
        <v>348</v>
      </c>
      <c r="E4" s="16" t="s">
        <v>349</v>
      </c>
      <c r="F4" s="327" t="s">
        <v>11</v>
      </c>
      <c r="G4" s="15" t="s">
        <v>669</v>
      </c>
      <c r="H4" s="16" t="s">
        <v>67</v>
      </c>
      <c r="I4" s="16" t="s">
        <v>348</v>
      </c>
      <c r="J4" s="16" t="s">
        <v>349</v>
      </c>
    </row>
    <row r="5">
      <c r="B5" s="311" t="s">
        <v>670</v>
      </c>
      <c r="C5" s="312" t="n">
        <v>53</v>
      </c>
      <c r="D5" s="313" t="n">
        <v>22</v>
      </c>
      <c r="E5" s="314" t="n">
        <v>0</v>
      </c>
      <c r="F5" s="315" t="s">
        <v>11</v>
      </c>
      <c r="G5" s="311" t="s">
        <v>682</v>
      </c>
      <c r="H5" s="316" t="n">
        <v>143</v>
      </c>
      <c r="I5" s="317" t="n">
        <v>93</v>
      </c>
      <c r="J5" s="318" t="n">
        <v>1</v>
      </c>
    </row>
    <row r="6">
      <c r="B6" s="311" t="s">
        <v>671</v>
      </c>
      <c r="C6" s="312" t="n">
        <v>33</v>
      </c>
      <c r="D6" s="313" t="n">
        <v>12</v>
      </c>
      <c r="E6" s="314" t="n">
        <v>2</v>
      </c>
      <c r="F6" s="315" t="s">
        <v>11</v>
      </c>
      <c r="G6" s="311" t="s">
        <v>683</v>
      </c>
      <c r="H6" s="316" t="n">
        <v>155</v>
      </c>
      <c r="I6" s="317" t="n">
        <v>85</v>
      </c>
      <c r="J6" s="318" t="n">
        <v>1</v>
      </c>
    </row>
    <row r="7">
      <c r="B7" s="311" t="s">
        <v>672</v>
      </c>
      <c r="C7" s="312" t="n">
        <v>30</v>
      </c>
      <c r="D7" s="313" t="n">
        <v>10</v>
      </c>
      <c r="E7" s="314" t="n">
        <v>0</v>
      </c>
      <c r="F7" s="315" t="s">
        <v>11</v>
      </c>
      <c r="G7" s="311" t="s">
        <v>684</v>
      </c>
      <c r="H7" s="316" t="n">
        <v>166</v>
      </c>
      <c r="I7" s="317" t="n">
        <v>96</v>
      </c>
      <c r="J7" s="318" t="n">
        <v>1</v>
      </c>
    </row>
    <row r="8">
      <c r="B8" s="311" t="s">
        <v>673</v>
      </c>
      <c r="C8" s="312" t="n">
        <v>28</v>
      </c>
      <c r="D8" s="313" t="n">
        <v>7</v>
      </c>
      <c r="E8" s="314" t="n">
        <v>0</v>
      </c>
      <c r="F8" s="315" t="s">
        <v>11</v>
      </c>
      <c r="G8" s="311" t="s">
        <v>685</v>
      </c>
      <c r="H8" s="316" t="n">
        <v>167</v>
      </c>
      <c r="I8" s="317" t="n">
        <v>97</v>
      </c>
      <c r="J8" s="318" t="n">
        <v>1</v>
      </c>
    </row>
    <row r="9">
      <c r="B9" s="311" t="s">
        <v>674</v>
      </c>
      <c r="C9" s="312" t="n">
        <v>39</v>
      </c>
      <c r="D9" s="313" t="n">
        <v>11</v>
      </c>
      <c r="E9" s="314" t="n">
        <v>0</v>
      </c>
      <c r="F9" s="315" t="s">
        <v>11</v>
      </c>
      <c r="G9" s="311" t="s">
        <v>686</v>
      </c>
      <c r="H9" s="316" t="n">
        <v>221</v>
      </c>
      <c r="I9" s="317" t="n">
        <v>126</v>
      </c>
      <c r="J9" s="318" t="n">
        <v>1</v>
      </c>
    </row>
    <row r="10">
      <c r="B10" s="311" t="s">
        <v>675</v>
      </c>
      <c r="C10" s="312" t="n">
        <v>57</v>
      </c>
      <c r="D10" s="313" t="n">
        <v>21</v>
      </c>
      <c r="E10" s="314" t="n">
        <v>0</v>
      </c>
      <c r="F10" s="315" t="s">
        <v>11</v>
      </c>
      <c r="G10" s="311" t="s">
        <v>687</v>
      </c>
      <c r="H10" s="316" t="n">
        <v>266</v>
      </c>
      <c r="I10" s="317" t="n">
        <v>139</v>
      </c>
      <c r="J10" s="318" t="n">
        <v>1</v>
      </c>
    </row>
    <row r="11">
      <c r="B11" s="311" t="s">
        <v>676</v>
      </c>
      <c r="C11" s="312" t="n">
        <v>124</v>
      </c>
      <c r="D11" s="313" t="n">
        <v>82</v>
      </c>
      <c r="E11" s="314" t="n">
        <v>0</v>
      </c>
      <c r="F11" s="315" t="s">
        <v>11</v>
      </c>
      <c r="G11" s="311" t="s">
        <v>688</v>
      </c>
      <c r="H11" s="316" t="n">
        <v>160</v>
      </c>
      <c r="I11" s="317" t="n">
        <v>103</v>
      </c>
      <c r="J11" s="318" t="n">
        <v>0</v>
      </c>
    </row>
    <row r="12">
      <c r="B12" s="311" t="s">
        <v>677</v>
      </c>
      <c r="C12" s="312" t="n">
        <v>129</v>
      </c>
      <c r="D12" s="313" t="n">
        <v>81</v>
      </c>
      <c r="E12" s="314" t="n">
        <v>0</v>
      </c>
      <c r="F12" s="315" t="s">
        <v>11</v>
      </c>
      <c r="G12" s="311" t="s">
        <v>689</v>
      </c>
      <c r="H12" s="316" t="n">
        <v>102</v>
      </c>
      <c r="I12" s="317" t="n">
        <v>52</v>
      </c>
      <c r="J12" s="318" t="n">
        <v>0</v>
      </c>
    </row>
    <row r="13">
      <c r="B13" s="311" t="s">
        <v>678</v>
      </c>
      <c r="C13" s="312" t="n">
        <v>101</v>
      </c>
      <c r="D13" s="313" t="n">
        <v>48</v>
      </c>
      <c r="E13" s="314" t="n">
        <v>1</v>
      </c>
      <c r="F13" s="315" t="s">
        <v>11</v>
      </c>
      <c r="G13" s="311" t="s">
        <v>690</v>
      </c>
      <c r="H13" s="316" t="n">
        <v>90</v>
      </c>
      <c r="I13" s="317" t="n">
        <v>52</v>
      </c>
      <c r="J13" s="318" t="n">
        <v>0</v>
      </c>
    </row>
    <row r="14">
      <c r="B14" s="311" t="s">
        <v>679</v>
      </c>
      <c r="C14" s="312" t="n">
        <v>117</v>
      </c>
      <c r="D14" s="313" t="n">
        <v>56</v>
      </c>
      <c r="E14" s="314" t="n">
        <v>0</v>
      </c>
      <c r="F14" s="315" t="s">
        <v>11</v>
      </c>
      <c r="G14" s="311" t="s">
        <v>691</v>
      </c>
      <c r="H14" s="316" t="n">
        <v>65</v>
      </c>
      <c r="I14" s="317" t="n">
        <v>30</v>
      </c>
      <c r="J14" s="318" t="n">
        <v>0</v>
      </c>
    </row>
    <row r="15">
      <c r="B15" s="311" t="s">
        <v>680</v>
      </c>
      <c r="C15" s="312" t="n">
        <v>97</v>
      </c>
      <c r="D15" s="313" t="n">
        <v>36</v>
      </c>
      <c r="E15" s="314" t="n">
        <v>0</v>
      </c>
      <c r="F15" s="315" t="s">
        <v>11</v>
      </c>
      <c r="G15" s="311" t="s">
        <v>692</v>
      </c>
      <c r="H15" s="316" t="n">
        <v>62</v>
      </c>
      <c r="I15" s="317" t="n">
        <v>27</v>
      </c>
      <c r="J15" s="318" t="n">
        <v>1</v>
      </c>
    </row>
    <row r="16">
      <c r="B16" s="319" t="s">
        <v>681</v>
      </c>
      <c r="C16" s="320" t="n">
        <v>126</v>
      </c>
      <c r="D16" s="321" t="n">
        <v>59</v>
      </c>
      <c r="E16" s="322" t="n">
        <v>0</v>
      </c>
      <c r="F16" s="323" t="s">
        <v>11</v>
      </c>
      <c r="G16" s="319" t="s">
        <v>693</v>
      </c>
      <c r="H16" s="324" t="n">
        <v>69</v>
      </c>
      <c r="I16" s="325" t="n">
        <v>42</v>
      </c>
      <c r="J16" s="326" t="n">
        <v>0</v>
      </c>
    </row>
  </sheetData>
  <pageMargins left="0.7" right="0.7" top="0.75" bottom="0.75" header="0.3" footer="0.3"/>
  <pageSetup paperSize="9" orientation="landscape" scale="50" fitToWidth="0" fitToHeight="0"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20.7766666666667" hidden="0" customWidth="1"/>
    <col min="3" max="3" width="10.4266666666667" hidden="0" customWidth="1"/>
    <col min="4" max="4" width="10.4266666666667" hidden="0" customWidth="1"/>
    <col min="5" max="5" width="10.4266666666667" hidden="0" customWidth="1"/>
    <col min="6" max="6" width="10.4266666666667" hidden="0" customWidth="1"/>
    <col min="7" max="7" width="10.4266666666667" hidden="0" customWidth="1"/>
    <col min="8" max="8" width="10.4266666666667" hidden="0" customWidth="1"/>
    <col min="9" max="9" width="10.4266666666667" hidden="0" customWidth="1"/>
    <col min="10" max="10" width="10.4266666666667" hidden="0" customWidth="1"/>
    <col min="11" max="11" width="10.21" hidden="0" customWidth="1"/>
    <col min="12" max="12" width="10.21" hidden="0" customWidth="1"/>
  </cols>
  <sheetData>
    <row r="1">
      <c r="B1" s="3" t="s">
        <v>31</v>
      </c>
    </row>
    <row r="4">
      <c r="B4" s="98" t="s">
        <v>694</v>
      </c>
      <c r="C4" s="15" t="s">
        <v>695</v>
      </c>
      <c r="D4" s="15" t="s">
        <v>695</v>
      </c>
      <c r="E4" s="15" t="s">
        <v>695</v>
      </c>
      <c r="F4" s="15" t="s">
        <v>695</v>
      </c>
      <c r="G4" s="15" t="s">
        <v>695</v>
      </c>
      <c r="H4" s="15" t="s">
        <v>695</v>
      </c>
      <c r="I4" s="15" t="s">
        <v>695</v>
      </c>
      <c r="J4" s="15" t="s">
        <v>695</v>
      </c>
      <c r="K4" s="15" t="s">
        <v>70</v>
      </c>
      <c r="L4" s="15" t="s">
        <v>696</v>
      </c>
    </row>
    <row r="5" ht="28" customHeight="1">
      <c r="B5" s="98" t="s">
        <v>694</v>
      </c>
      <c r="C5" s="16" t="s">
        <v>697</v>
      </c>
      <c r="D5" s="16" t="s">
        <v>698</v>
      </c>
      <c r="E5" s="16" t="s">
        <v>699</v>
      </c>
      <c r="F5" s="16" t="s">
        <v>700</v>
      </c>
      <c r="G5" s="16" t="s">
        <v>701</v>
      </c>
      <c r="H5" s="16" t="s">
        <v>702</v>
      </c>
      <c r="I5" s="16" t="s">
        <v>703</v>
      </c>
      <c r="J5" s="16" t="s">
        <v>661</v>
      </c>
      <c r="K5" s="15" t="s">
        <v>70</v>
      </c>
      <c r="L5" s="15" t="s">
        <v>696</v>
      </c>
    </row>
    <row r="6">
      <c r="B6" s="133" t="s">
        <v>70</v>
      </c>
      <c r="C6" s="328"/>
      <c r="D6" s="329"/>
      <c r="E6" s="330"/>
      <c r="F6" s="331"/>
      <c r="G6" s="332"/>
      <c r="H6" s="333"/>
      <c r="I6" s="334"/>
      <c r="J6" s="335"/>
      <c r="K6" s="336"/>
      <c r="L6" s="337"/>
    </row>
    <row r="7">
      <c r="B7" s="99" t="s">
        <v>67</v>
      </c>
      <c r="C7" s="328" t="s">
        <v>705</v>
      </c>
      <c r="D7" s="329" t="n">
        <v>440</v>
      </c>
      <c r="E7" s="330" t="n">
        <v>500</v>
      </c>
      <c r="F7" s="331" t="n">
        <v>157</v>
      </c>
      <c r="G7" s="332" t="n">
        <v>27</v>
      </c>
      <c r="H7" s="333" t="n">
        <v>73</v>
      </c>
      <c r="I7" s="334" t="n">
        <v>0</v>
      </c>
      <c r="J7" s="335" t="n">
        <v>9</v>
      </c>
      <c r="K7" s="336" t="s">
        <v>709</v>
      </c>
      <c r="L7" s="337" t="s">
        <v>78</v>
      </c>
    </row>
    <row r="8">
      <c r="B8" s="99" t="s">
        <v>519</v>
      </c>
      <c r="C8" s="328" t="n">
        <v>6</v>
      </c>
      <c r="D8" s="329" t="n">
        <v>4</v>
      </c>
      <c r="E8" s="330" t="n">
        <v>0</v>
      </c>
      <c r="F8" s="331" t="n">
        <v>0</v>
      </c>
      <c r="G8" s="332" t="n">
        <v>0</v>
      </c>
      <c r="H8" s="333" t="n">
        <v>0</v>
      </c>
      <c r="I8" s="334" t="n">
        <v>0</v>
      </c>
      <c r="J8" s="335" t="n">
        <v>0</v>
      </c>
      <c r="K8" s="336" t="n">
        <v>10</v>
      </c>
      <c r="L8" s="337" t="s">
        <v>712</v>
      </c>
    </row>
    <row r="9">
      <c r="B9" s="99" t="s">
        <v>348</v>
      </c>
      <c r="C9" s="328" t="n">
        <v>797</v>
      </c>
      <c r="D9" s="329" t="n">
        <v>197</v>
      </c>
      <c r="E9" s="330" t="n">
        <v>260</v>
      </c>
      <c r="F9" s="331" t="n">
        <v>93</v>
      </c>
      <c r="G9" s="332" t="n">
        <v>14</v>
      </c>
      <c r="H9" s="333" t="n">
        <v>20</v>
      </c>
      <c r="I9" s="334" t="n">
        <v>0</v>
      </c>
      <c r="J9" s="335" t="n">
        <v>6</v>
      </c>
      <c r="K9" s="336" t="s">
        <v>710</v>
      </c>
      <c r="L9" s="337" t="s">
        <v>713</v>
      </c>
    </row>
    <row r="10">
      <c r="B10" s="99" t="s">
        <v>704</v>
      </c>
      <c r="C10" s="328" t="s">
        <v>706</v>
      </c>
      <c r="D10" s="329" t="s">
        <v>707</v>
      </c>
      <c r="E10" s="330" t="s">
        <v>708</v>
      </c>
      <c r="F10" s="331" t="n">
        <v>970</v>
      </c>
      <c r="G10" s="332" t="n">
        <v>159</v>
      </c>
      <c r="H10" s="333" t="n">
        <v>508</v>
      </c>
      <c r="I10" s="334" t="n">
        <v>13</v>
      </c>
      <c r="J10" s="335" t="n">
        <v>55</v>
      </c>
      <c r="K10" s="336" t="s">
        <v>711</v>
      </c>
      <c r="L10" s="337" t="s">
        <v>714</v>
      </c>
    </row>
    <row r="11">
      <c r="B11" s="133" t="s">
        <v>577</v>
      </c>
      <c r="C11" s="338"/>
      <c r="D11" s="339"/>
      <c r="E11" s="340"/>
      <c r="F11" s="341"/>
      <c r="G11" s="342"/>
      <c r="H11" s="343"/>
      <c r="I11" s="344"/>
      <c r="J11" s="345"/>
      <c r="K11" s="346"/>
      <c r="L11" s="347"/>
    </row>
    <row r="12">
      <c r="B12" s="99" t="s">
        <v>67</v>
      </c>
      <c r="C12" s="338" t="n">
        <v>725</v>
      </c>
      <c r="D12" s="339" t="n">
        <v>150</v>
      </c>
      <c r="E12" s="340" t="n">
        <v>358</v>
      </c>
      <c r="F12" s="341" t="n">
        <v>113</v>
      </c>
      <c r="G12" s="342" t="n">
        <v>26</v>
      </c>
      <c r="H12" s="343" t="n">
        <v>66</v>
      </c>
      <c r="I12" s="344" t="n">
        <v>0</v>
      </c>
      <c r="J12" s="345" t="n">
        <v>8</v>
      </c>
      <c r="K12" s="346" t="s">
        <v>718</v>
      </c>
      <c r="L12" s="347" t="s">
        <v>78</v>
      </c>
    </row>
    <row r="13">
      <c r="B13" s="99" t="s">
        <v>519</v>
      </c>
      <c r="C13" s="338" t="n">
        <v>3</v>
      </c>
      <c r="D13" s="339" t="n">
        <v>1</v>
      </c>
      <c r="E13" s="340" t="n">
        <v>0</v>
      </c>
      <c r="F13" s="341" t="n">
        <v>0</v>
      </c>
      <c r="G13" s="342" t="n">
        <v>0</v>
      </c>
      <c r="H13" s="343" t="n">
        <v>0</v>
      </c>
      <c r="I13" s="344" t="n">
        <v>0</v>
      </c>
      <c r="J13" s="345" t="n">
        <v>0</v>
      </c>
      <c r="K13" s="346" t="n">
        <v>4</v>
      </c>
      <c r="L13" s="347" t="s">
        <v>720</v>
      </c>
    </row>
    <row r="14">
      <c r="B14" s="99" t="s">
        <v>348</v>
      </c>
      <c r="C14" s="338" t="n">
        <v>452</v>
      </c>
      <c r="D14" s="339" t="n">
        <v>71</v>
      </c>
      <c r="E14" s="340" t="n">
        <v>184</v>
      </c>
      <c r="F14" s="341" t="n">
        <v>71</v>
      </c>
      <c r="G14" s="342" t="n">
        <v>12</v>
      </c>
      <c r="H14" s="343" t="n">
        <v>17</v>
      </c>
      <c r="I14" s="344" t="n">
        <v>0</v>
      </c>
      <c r="J14" s="345" t="n">
        <v>5</v>
      </c>
      <c r="K14" s="346" t="n">
        <v>812</v>
      </c>
      <c r="L14" s="347" t="s">
        <v>721</v>
      </c>
    </row>
    <row r="15">
      <c r="B15" s="99" t="s">
        <v>704</v>
      </c>
      <c r="C15" s="338" t="s">
        <v>715</v>
      </c>
      <c r="D15" s="339" t="s">
        <v>716</v>
      </c>
      <c r="E15" s="340" t="s">
        <v>717</v>
      </c>
      <c r="F15" s="341" t="n">
        <v>519</v>
      </c>
      <c r="G15" s="342" t="n">
        <v>159</v>
      </c>
      <c r="H15" s="343" t="n">
        <v>491</v>
      </c>
      <c r="I15" s="344" t="n">
        <v>0</v>
      </c>
      <c r="J15" s="345" t="n">
        <v>42</v>
      </c>
      <c r="K15" s="346" t="s">
        <v>719</v>
      </c>
      <c r="L15" s="347" t="s">
        <v>722</v>
      </c>
    </row>
    <row r="16">
      <c r="B16" s="133" t="s">
        <v>578</v>
      </c>
      <c r="C16" s="348"/>
      <c r="D16" s="349"/>
      <c r="E16" s="350"/>
      <c r="F16" s="351"/>
      <c r="G16" s="352"/>
      <c r="H16" s="353"/>
      <c r="I16" s="354"/>
      <c r="J16" s="355"/>
      <c r="K16" s="356"/>
      <c r="L16" s="357"/>
    </row>
    <row r="17">
      <c r="B17" s="99" t="s">
        <v>67</v>
      </c>
      <c r="C17" s="348" t="n">
        <v>304</v>
      </c>
      <c r="D17" s="349" t="n">
        <v>217</v>
      </c>
      <c r="E17" s="350" t="n">
        <v>142</v>
      </c>
      <c r="F17" s="351" t="n">
        <v>44</v>
      </c>
      <c r="G17" s="352" t="n">
        <v>1</v>
      </c>
      <c r="H17" s="353" t="n">
        <v>2</v>
      </c>
      <c r="I17" s="354" t="n">
        <v>0</v>
      </c>
      <c r="J17" s="355" t="n">
        <v>1</v>
      </c>
      <c r="K17" s="356" t="n">
        <v>711</v>
      </c>
      <c r="L17" s="357" t="s">
        <v>78</v>
      </c>
    </row>
    <row r="18">
      <c r="B18" s="99" t="s">
        <v>519</v>
      </c>
      <c r="C18" s="348" t="n">
        <v>1</v>
      </c>
      <c r="D18" s="349" t="n">
        <v>2</v>
      </c>
      <c r="E18" s="350" t="n">
        <v>0</v>
      </c>
      <c r="F18" s="351" t="n">
        <v>0</v>
      </c>
      <c r="G18" s="352" t="n">
        <v>0</v>
      </c>
      <c r="H18" s="353" t="n">
        <v>0</v>
      </c>
      <c r="I18" s="354" t="n">
        <v>0</v>
      </c>
      <c r="J18" s="355" t="n">
        <v>0</v>
      </c>
      <c r="K18" s="356" t="n">
        <v>3</v>
      </c>
      <c r="L18" s="357" t="s">
        <v>727</v>
      </c>
    </row>
    <row r="19">
      <c r="B19" s="99" t="s">
        <v>348</v>
      </c>
      <c r="C19" s="348" t="n">
        <v>207</v>
      </c>
      <c r="D19" s="349" t="n">
        <v>114</v>
      </c>
      <c r="E19" s="350" t="n">
        <v>76</v>
      </c>
      <c r="F19" s="351" t="n">
        <v>22</v>
      </c>
      <c r="G19" s="352" t="n">
        <v>2</v>
      </c>
      <c r="H19" s="353" t="n">
        <v>0</v>
      </c>
      <c r="I19" s="354" t="n">
        <v>0</v>
      </c>
      <c r="J19" s="355" t="n">
        <v>1</v>
      </c>
      <c r="K19" s="356" t="n">
        <v>422</v>
      </c>
      <c r="L19" s="357" t="s">
        <v>728</v>
      </c>
    </row>
    <row r="20">
      <c r="B20" s="99" t="s">
        <v>704</v>
      </c>
      <c r="C20" s="348" t="s">
        <v>723</v>
      </c>
      <c r="D20" s="349" t="s">
        <v>724</v>
      </c>
      <c r="E20" s="350" t="s">
        <v>725</v>
      </c>
      <c r="F20" s="351" t="n">
        <v>451</v>
      </c>
      <c r="G20" s="352" t="n">
        <v>0</v>
      </c>
      <c r="H20" s="353" t="n">
        <v>17</v>
      </c>
      <c r="I20" s="354" t="n">
        <v>0</v>
      </c>
      <c r="J20" s="355" t="n">
        <v>13</v>
      </c>
      <c r="K20" s="356" t="s">
        <v>726</v>
      </c>
      <c r="L20" s="357" t="s">
        <v>729</v>
      </c>
    </row>
    <row r="21">
      <c r="B21" s="133" t="s">
        <v>730</v>
      </c>
      <c r="C21" s="358"/>
      <c r="D21" s="359"/>
      <c r="E21" s="360"/>
      <c r="F21" s="361"/>
      <c r="G21" s="362"/>
      <c r="H21" s="363"/>
      <c r="I21" s="364"/>
      <c r="J21" s="365"/>
      <c r="K21" s="366"/>
      <c r="L21" s="367"/>
    </row>
    <row r="22">
      <c r="B22" s="99" t="s">
        <v>67</v>
      </c>
      <c r="C22" s="358" t="n">
        <v>365</v>
      </c>
      <c r="D22" s="359" t="n">
        <v>73</v>
      </c>
      <c r="E22" s="360" t="n">
        <v>0</v>
      </c>
      <c r="F22" s="361" t="n">
        <v>0</v>
      </c>
      <c r="G22" s="362" t="n">
        <v>0</v>
      </c>
      <c r="H22" s="363" t="n">
        <v>5</v>
      </c>
      <c r="I22" s="364" t="n">
        <v>0</v>
      </c>
      <c r="J22" s="365" t="n">
        <v>0</v>
      </c>
      <c r="K22" s="366" t="n">
        <v>443</v>
      </c>
      <c r="L22" s="367" t="s">
        <v>78</v>
      </c>
    </row>
    <row r="23">
      <c r="B23" s="99" t="s">
        <v>519</v>
      </c>
      <c r="C23" s="358" t="n">
        <v>2</v>
      </c>
      <c r="D23" s="359" t="n">
        <v>1</v>
      </c>
      <c r="E23" s="360" t="n">
        <v>0</v>
      </c>
      <c r="F23" s="361" t="n">
        <v>0</v>
      </c>
      <c r="G23" s="362" t="n">
        <v>0</v>
      </c>
      <c r="H23" s="363" t="n">
        <v>0</v>
      </c>
      <c r="I23" s="364" t="n">
        <v>0</v>
      </c>
      <c r="J23" s="365" t="n">
        <v>0</v>
      </c>
      <c r="K23" s="366" t="n">
        <v>3</v>
      </c>
      <c r="L23" s="367" t="s">
        <v>734</v>
      </c>
    </row>
    <row r="24">
      <c r="B24" s="99" t="s">
        <v>348</v>
      </c>
      <c r="C24" s="358" t="n">
        <v>138</v>
      </c>
      <c r="D24" s="359" t="n">
        <v>12</v>
      </c>
      <c r="E24" s="360" t="n">
        <v>0</v>
      </c>
      <c r="F24" s="361" t="n">
        <v>0</v>
      </c>
      <c r="G24" s="362" t="n">
        <v>0</v>
      </c>
      <c r="H24" s="363" t="n">
        <v>3</v>
      </c>
      <c r="I24" s="364" t="n">
        <v>0</v>
      </c>
      <c r="J24" s="365" t="n">
        <v>0</v>
      </c>
      <c r="K24" s="366" t="n">
        <v>153</v>
      </c>
      <c r="L24" s="367" t="s">
        <v>735</v>
      </c>
    </row>
    <row r="25">
      <c r="B25" s="99" t="s">
        <v>704</v>
      </c>
      <c r="C25" s="358" t="s">
        <v>731</v>
      </c>
      <c r="D25" s="359" t="s">
        <v>732</v>
      </c>
      <c r="E25" s="360" t="n">
        <v>0</v>
      </c>
      <c r="F25" s="361" t="n">
        <v>0</v>
      </c>
      <c r="G25" s="362" t="n">
        <v>0</v>
      </c>
      <c r="H25" s="363" t="n">
        <v>0</v>
      </c>
      <c r="I25" s="364" t="n">
        <v>13</v>
      </c>
      <c r="J25" s="365" t="n">
        <v>0</v>
      </c>
      <c r="K25" s="366" t="s">
        <v>733</v>
      </c>
      <c r="L25" s="367" t="s">
        <v>736</v>
      </c>
    </row>
    <row r="26">
      <c r="B26" s="133" t="s">
        <v>737</v>
      </c>
      <c r="C26" s="368"/>
      <c r="D26" s="369"/>
      <c r="E26" s="370"/>
      <c r="F26" s="371"/>
      <c r="G26" s="372"/>
      <c r="H26" s="373"/>
      <c r="I26" s="374"/>
      <c r="J26" s="375"/>
      <c r="K26" s="376"/>
      <c r="L26" s="377"/>
    </row>
    <row r="27">
      <c r="B27" s="99" t="s">
        <v>67</v>
      </c>
      <c r="C27" s="368" t="s">
        <v>738</v>
      </c>
      <c r="D27" s="369" t="s">
        <v>280</v>
      </c>
      <c r="E27" s="370" t="s">
        <v>744</v>
      </c>
      <c r="F27" s="371" t="s">
        <v>609</v>
      </c>
      <c r="G27" s="372" t="s">
        <v>749</v>
      </c>
      <c r="H27" s="373" t="s">
        <v>751</v>
      </c>
      <c r="I27" s="374" t="s">
        <v>603</v>
      </c>
      <c r="J27" s="375" t="s">
        <v>613</v>
      </c>
      <c r="K27" s="376" t="n">
        <v>100</v>
      </c>
      <c r="L27" s="377" t="s">
        <v>78</v>
      </c>
    </row>
    <row r="28">
      <c r="B28" s="99" t="s">
        <v>519</v>
      </c>
      <c r="C28" s="368" t="s">
        <v>739</v>
      </c>
      <c r="D28" s="369" t="s">
        <v>742</v>
      </c>
      <c r="E28" s="370" t="s">
        <v>603</v>
      </c>
      <c r="F28" s="371" t="s">
        <v>603</v>
      </c>
      <c r="G28" s="372" t="s">
        <v>603</v>
      </c>
      <c r="H28" s="373" t="s">
        <v>603</v>
      </c>
      <c r="I28" s="374" t="s">
        <v>603</v>
      </c>
      <c r="J28" s="375" t="s">
        <v>603</v>
      </c>
      <c r="K28" s="376" t="n">
        <v>100</v>
      </c>
      <c r="L28" s="377" t="s">
        <v>78</v>
      </c>
    </row>
    <row r="29">
      <c r="B29" s="99" t="s">
        <v>348</v>
      </c>
      <c r="C29" s="368" t="s">
        <v>740</v>
      </c>
      <c r="D29" s="369" t="s">
        <v>285</v>
      </c>
      <c r="E29" s="370" t="s">
        <v>745</v>
      </c>
      <c r="F29" s="371" t="s">
        <v>747</v>
      </c>
      <c r="G29" s="372" t="s">
        <v>749</v>
      </c>
      <c r="H29" s="373" t="s">
        <v>752</v>
      </c>
      <c r="I29" s="374" t="s">
        <v>603</v>
      </c>
      <c r="J29" s="375" t="s">
        <v>602</v>
      </c>
      <c r="K29" s="376" t="n">
        <v>100</v>
      </c>
      <c r="L29" s="377" t="s">
        <v>78</v>
      </c>
    </row>
    <row r="30">
      <c r="B30" s="99" t="s">
        <v>704</v>
      </c>
      <c r="C30" s="368" t="s">
        <v>741</v>
      </c>
      <c r="D30" s="369" t="s">
        <v>743</v>
      </c>
      <c r="E30" s="370" t="s">
        <v>746</v>
      </c>
      <c r="F30" s="371" t="s">
        <v>748</v>
      </c>
      <c r="G30" s="372" t="s">
        <v>750</v>
      </c>
      <c r="H30" s="373" t="s">
        <v>753</v>
      </c>
      <c r="I30" s="374" t="s">
        <v>603</v>
      </c>
      <c r="J30" s="375" t="s">
        <v>626</v>
      </c>
      <c r="K30" s="376" t="n">
        <v>100</v>
      </c>
      <c r="L30" s="377" t="s">
        <v>78</v>
      </c>
    </row>
    <row r="31">
      <c r="B31" s="133" t="s">
        <v>754</v>
      </c>
      <c r="C31" s="378"/>
      <c r="D31" s="379"/>
      <c r="E31" s="380"/>
      <c r="F31" s="381"/>
      <c r="G31" s="382"/>
      <c r="H31" s="383"/>
      <c r="I31" s="384"/>
      <c r="J31" s="385"/>
      <c r="K31" s="386"/>
      <c r="L31" s="387"/>
    </row>
    <row r="32">
      <c r="B32" s="99" t="s">
        <v>67</v>
      </c>
      <c r="C32" s="378" t="s">
        <v>755</v>
      </c>
      <c r="D32" s="379" t="s">
        <v>758</v>
      </c>
      <c r="E32" s="380" t="s">
        <v>761</v>
      </c>
      <c r="F32" s="381" t="s">
        <v>764</v>
      </c>
      <c r="G32" s="382" t="s">
        <v>766</v>
      </c>
      <c r="H32" s="383" t="s">
        <v>769</v>
      </c>
      <c r="I32" s="384" t="s">
        <v>603</v>
      </c>
      <c r="J32" s="385" t="s">
        <v>621</v>
      </c>
      <c r="K32" s="386" t="n">
        <v>100</v>
      </c>
      <c r="L32" s="387" t="s">
        <v>78</v>
      </c>
    </row>
    <row r="33">
      <c r="B33" s="99" t="s">
        <v>519</v>
      </c>
      <c r="C33" s="378" t="s">
        <v>254</v>
      </c>
      <c r="D33" s="379" t="s">
        <v>272</v>
      </c>
      <c r="E33" s="380" t="s">
        <v>603</v>
      </c>
      <c r="F33" s="381" t="s">
        <v>603</v>
      </c>
      <c r="G33" s="382" t="s">
        <v>603</v>
      </c>
      <c r="H33" s="383" t="s">
        <v>603</v>
      </c>
      <c r="I33" s="384" t="s">
        <v>603</v>
      </c>
      <c r="J33" s="385" t="s">
        <v>603</v>
      </c>
      <c r="K33" s="386" t="n">
        <v>100</v>
      </c>
      <c r="L33" s="387" t="s">
        <v>78</v>
      </c>
    </row>
    <row r="34">
      <c r="B34" s="99" t="s">
        <v>348</v>
      </c>
      <c r="C34" s="378" t="s">
        <v>756</v>
      </c>
      <c r="D34" s="379" t="s">
        <v>759</v>
      </c>
      <c r="E34" s="380" t="s">
        <v>762</v>
      </c>
      <c r="F34" s="381" t="s">
        <v>759</v>
      </c>
      <c r="G34" s="382" t="s">
        <v>767</v>
      </c>
      <c r="H34" s="383" t="s">
        <v>770</v>
      </c>
      <c r="I34" s="384" t="s">
        <v>603</v>
      </c>
      <c r="J34" s="385" t="s">
        <v>621</v>
      </c>
      <c r="K34" s="386" t="n">
        <v>100</v>
      </c>
      <c r="L34" s="387" t="s">
        <v>78</v>
      </c>
    </row>
    <row r="35">
      <c r="B35" s="99" t="s">
        <v>704</v>
      </c>
      <c r="C35" s="378" t="s">
        <v>757</v>
      </c>
      <c r="D35" s="379" t="s">
        <v>760</v>
      </c>
      <c r="E35" s="380" t="s">
        <v>763</v>
      </c>
      <c r="F35" s="381" t="s">
        <v>765</v>
      </c>
      <c r="G35" s="382" t="s">
        <v>768</v>
      </c>
      <c r="H35" s="383" t="s">
        <v>771</v>
      </c>
      <c r="I35" s="384" t="s">
        <v>603</v>
      </c>
      <c r="J35" s="385" t="s">
        <v>613</v>
      </c>
      <c r="K35" s="386" t="n">
        <v>100</v>
      </c>
      <c r="L35" s="387" t="s">
        <v>78</v>
      </c>
    </row>
    <row r="36">
      <c r="B36" s="133" t="s">
        <v>772</v>
      </c>
      <c r="C36" s="388"/>
      <c r="D36" s="389"/>
      <c r="E36" s="390"/>
      <c r="F36" s="391"/>
      <c r="G36" s="392"/>
      <c r="H36" s="393"/>
      <c r="I36" s="394"/>
      <c r="J36" s="395"/>
      <c r="K36" s="396"/>
      <c r="L36" s="397"/>
    </row>
    <row r="37">
      <c r="B37" s="99" t="s">
        <v>67</v>
      </c>
      <c r="C37" s="388" t="s">
        <v>773</v>
      </c>
      <c r="D37" s="389" t="s">
        <v>777</v>
      </c>
      <c r="E37" s="390" t="s">
        <v>780</v>
      </c>
      <c r="F37" s="391" t="s">
        <v>783</v>
      </c>
      <c r="G37" s="392" t="s">
        <v>620</v>
      </c>
      <c r="H37" s="393" t="s">
        <v>613</v>
      </c>
      <c r="I37" s="394" t="s">
        <v>603</v>
      </c>
      <c r="J37" s="395" t="s">
        <v>620</v>
      </c>
      <c r="K37" s="396" t="n">
        <v>100</v>
      </c>
      <c r="L37" s="397" t="s">
        <v>78</v>
      </c>
    </row>
    <row r="38">
      <c r="B38" s="99" t="s">
        <v>519</v>
      </c>
      <c r="C38" s="388" t="s">
        <v>774</v>
      </c>
      <c r="D38" s="389" t="s">
        <v>251</v>
      </c>
      <c r="E38" s="390" t="s">
        <v>603</v>
      </c>
      <c r="F38" s="391" t="s">
        <v>603</v>
      </c>
      <c r="G38" s="392" t="s">
        <v>603</v>
      </c>
      <c r="H38" s="393" t="s">
        <v>603</v>
      </c>
      <c r="I38" s="394" t="s">
        <v>603</v>
      </c>
      <c r="J38" s="395" t="s">
        <v>603</v>
      </c>
      <c r="K38" s="396" t="n">
        <v>100</v>
      </c>
      <c r="L38" s="397" t="s">
        <v>78</v>
      </c>
    </row>
    <row r="39">
      <c r="B39" s="99" t="s">
        <v>348</v>
      </c>
      <c r="C39" s="388" t="s">
        <v>775</v>
      </c>
      <c r="D39" s="389" t="s">
        <v>778</v>
      </c>
      <c r="E39" s="390" t="s">
        <v>781</v>
      </c>
      <c r="F39" s="391" t="s">
        <v>615</v>
      </c>
      <c r="G39" s="392" t="s">
        <v>750</v>
      </c>
      <c r="H39" s="393" t="s">
        <v>603</v>
      </c>
      <c r="I39" s="394" t="s">
        <v>603</v>
      </c>
      <c r="J39" s="395" t="s">
        <v>626</v>
      </c>
      <c r="K39" s="396" t="n">
        <v>100</v>
      </c>
      <c r="L39" s="397" t="s">
        <v>78</v>
      </c>
    </row>
    <row r="40">
      <c r="B40" s="99" t="s">
        <v>704</v>
      </c>
      <c r="C40" s="388" t="s">
        <v>776</v>
      </c>
      <c r="D40" s="389" t="s">
        <v>779</v>
      </c>
      <c r="E40" s="390" t="s">
        <v>782</v>
      </c>
      <c r="F40" s="391" t="s">
        <v>610</v>
      </c>
      <c r="G40" s="392" t="s">
        <v>603</v>
      </c>
      <c r="H40" s="393" t="s">
        <v>626</v>
      </c>
      <c r="I40" s="394" t="s">
        <v>603</v>
      </c>
      <c r="J40" s="395" t="s">
        <v>620</v>
      </c>
      <c r="K40" s="396" t="n">
        <v>100</v>
      </c>
      <c r="L40" s="397" t="s">
        <v>78</v>
      </c>
    </row>
    <row r="41">
      <c r="B41" s="133" t="s">
        <v>784</v>
      </c>
      <c r="C41" s="398"/>
      <c r="D41" s="399"/>
      <c r="E41" s="400"/>
      <c r="F41" s="401"/>
      <c r="G41" s="402"/>
      <c r="H41" s="403"/>
      <c r="I41" s="404"/>
      <c r="J41" s="405"/>
      <c r="K41" s="406"/>
      <c r="L41" s="407"/>
    </row>
    <row r="42">
      <c r="B42" s="99" t="s">
        <v>67</v>
      </c>
      <c r="C42" s="398" t="s">
        <v>230</v>
      </c>
      <c r="D42" s="399" t="s">
        <v>785</v>
      </c>
      <c r="E42" s="400" t="s">
        <v>603</v>
      </c>
      <c r="F42" s="401" t="s">
        <v>603</v>
      </c>
      <c r="G42" s="402" t="s">
        <v>603</v>
      </c>
      <c r="H42" s="403" t="s">
        <v>787</v>
      </c>
      <c r="I42" s="404" t="s">
        <v>603</v>
      </c>
      <c r="J42" s="405" t="s">
        <v>603</v>
      </c>
      <c r="K42" s="406" t="n">
        <v>100</v>
      </c>
      <c r="L42" s="407" t="s">
        <v>78</v>
      </c>
    </row>
    <row r="43">
      <c r="B43" s="99" t="s">
        <v>519</v>
      </c>
      <c r="C43" s="398" t="s">
        <v>251</v>
      </c>
      <c r="D43" s="399" t="s">
        <v>774</v>
      </c>
      <c r="E43" s="400" t="s">
        <v>603</v>
      </c>
      <c r="F43" s="401" t="s">
        <v>603</v>
      </c>
      <c r="G43" s="402" t="s">
        <v>603</v>
      </c>
      <c r="H43" s="403" t="s">
        <v>603</v>
      </c>
      <c r="I43" s="404" t="s">
        <v>603</v>
      </c>
      <c r="J43" s="405" t="s">
        <v>603</v>
      </c>
      <c r="K43" s="406" t="n">
        <v>100</v>
      </c>
      <c r="L43" s="407" t="s">
        <v>78</v>
      </c>
    </row>
    <row r="44">
      <c r="B44" s="99" t="s">
        <v>348</v>
      </c>
      <c r="C44" s="398" t="s">
        <v>144</v>
      </c>
      <c r="D44" s="399" t="s">
        <v>764</v>
      </c>
      <c r="E44" s="400" t="s">
        <v>603</v>
      </c>
      <c r="F44" s="401" t="s">
        <v>603</v>
      </c>
      <c r="G44" s="402" t="s">
        <v>603</v>
      </c>
      <c r="H44" s="403" t="s">
        <v>788</v>
      </c>
      <c r="I44" s="404" t="s">
        <v>603</v>
      </c>
      <c r="J44" s="405" t="s">
        <v>603</v>
      </c>
      <c r="K44" s="406" t="n">
        <v>100</v>
      </c>
      <c r="L44" s="407" t="s">
        <v>78</v>
      </c>
    </row>
    <row r="45">
      <c r="B45" s="301" t="s">
        <v>704</v>
      </c>
      <c r="C45" s="408" t="s">
        <v>201</v>
      </c>
      <c r="D45" s="409" t="s">
        <v>786</v>
      </c>
      <c r="E45" s="410" t="s">
        <v>603</v>
      </c>
      <c r="F45" s="411" t="s">
        <v>603</v>
      </c>
      <c r="G45" s="412" t="s">
        <v>603</v>
      </c>
      <c r="H45" s="413" t="s">
        <v>603</v>
      </c>
      <c r="I45" s="414" t="s">
        <v>626</v>
      </c>
      <c r="J45" s="415" t="s">
        <v>603</v>
      </c>
      <c r="K45" s="416" t="n">
        <v>100</v>
      </c>
      <c r="L45" s="417" t="s">
        <v>78</v>
      </c>
    </row>
    <row r="47">
      <c r="B47" s="37" t="s">
        <v>789</v>
      </c>
    </row>
    <row r="48">
      <c r="B48" s="37" t="s">
        <v>790</v>
      </c>
    </row>
  </sheetData>
  <mergeCells count="14">
    <mergeCell ref="B4:B5"/>
    <mergeCell ref="C4:J4"/>
    <mergeCell ref="K4:K5"/>
    <mergeCell ref="L4:L5"/>
    <mergeCell ref="B6:L6"/>
    <mergeCell ref="B11:L11"/>
    <mergeCell ref="B16:L16"/>
    <mergeCell ref="B21:L21"/>
    <mergeCell ref="B26:L26"/>
    <mergeCell ref="B31:L31"/>
    <mergeCell ref="B36:L36"/>
    <mergeCell ref="B41:L41"/>
    <mergeCell ref="B47:L47"/>
    <mergeCell ref="B48:L48"/>
  </mergeCells>
  <pageMargins left="0.7" right="0.7" top="0.75" bottom="0.75" header="0.3" footer="0.3"/>
  <pageSetup paperSize="9" orientation="landscape" scale="50" fitToWidth="0" fitToHeight="0" horizontalDpi="300" verticalDpi="300"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15.5433333333333" hidden="0" customWidth="1"/>
    <col min="3" max="3" width="11.1266666666667" hidden="0" customWidth="1"/>
    <col min="4" max="4" width="11.1266666666667" hidden="0" customWidth="1"/>
    <col min="5" max="5" width="11.1266666666667" hidden="0" customWidth="1"/>
    <col min="6" max="6" width="11.1266666666667" hidden="0" customWidth="1"/>
    <col min="7" max="7" width="11.1266666666667" hidden="0" customWidth="1"/>
    <col min="8" max="8" width="11.1266666666667" hidden="0" customWidth="1"/>
    <col min="9" max="9" width="12.485" hidden="0" customWidth="1"/>
    <col min="10" max="10" width="12.485" hidden="0" customWidth="1"/>
  </cols>
  <sheetData>
    <row r="1">
      <c r="B1" s="3" t="s">
        <v>32</v>
      </c>
    </row>
    <row r="4" ht="28" customHeight="1">
      <c r="B4" s="98" t="s">
        <v>791</v>
      </c>
      <c r="C4" s="15" t="s">
        <v>67</v>
      </c>
      <c r="D4" s="15" t="s">
        <v>67</v>
      </c>
      <c r="E4" s="15" t="s">
        <v>792</v>
      </c>
      <c r="F4" s="15" t="s">
        <v>792</v>
      </c>
      <c r="G4" s="15" t="s">
        <v>793</v>
      </c>
      <c r="H4" s="15" t="s">
        <v>793</v>
      </c>
      <c r="I4" s="15" t="s">
        <v>794</v>
      </c>
      <c r="J4" s="15" t="s">
        <v>794</v>
      </c>
    </row>
    <row r="5">
      <c r="B5" s="98" t="s">
        <v>791</v>
      </c>
      <c r="C5" s="16" t="s">
        <v>580</v>
      </c>
      <c r="D5" s="16" t="s">
        <v>581</v>
      </c>
      <c r="E5" s="16" t="s">
        <v>580</v>
      </c>
      <c r="F5" s="16" t="s">
        <v>581</v>
      </c>
      <c r="G5" s="16" t="s">
        <v>580</v>
      </c>
      <c r="H5" s="16" t="s">
        <v>581</v>
      </c>
      <c r="I5" s="16" t="s">
        <v>580</v>
      </c>
      <c r="J5" s="16" t="s">
        <v>581</v>
      </c>
    </row>
    <row r="6">
      <c r="B6" s="99" t="s">
        <v>795</v>
      </c>
      <c r="C6" s="418" t="n">
        <v>443</v>
      </c>
      <c r="D6" s="419" t="s">
        <v>800</v>
      </c>
      <c r="E6" s="420" t="n">
        <v>153</v>
      </c>
      <c r="F6" s="421" t="s">
        <v>803</v>
      </c>
      <c r="G6" s="422" t="n">
        <v>3</v>
      </c>
      <c r="H6" s="423" t="s">
        <v>805</v>
      </c>
      <c r="I6" s="424" t="n">
        <v>7893.391</v>
      </c>
      <c r="J6" s="425" t="s">
        <v>807</v>
      </c>
    </row>
    <row r="7">
      <c r="B7" s="99" t="s">
        <v>796</v>
      </c>
      <c r="C7" s="418" t="n">
        <v>8</v>
      </c>
      <c r="D7" s="419" t="s">
        <v>613</v>
      </c>
      <c r="E7" s="420" t="n">
        <v>8</v>
      </c>
      <c r="F7" s="421" t="s">
        <v>621</v>
      </c>
      <c r="G7" s="422" t="n">
        <v>0</v>
      </c>
      <c r="H7" s="423" t="s">
        <v>603</v>
      </c>
      <c r="I7" s="424" t="n">
        <v>106</v>
      </c>
      <c r="J7" s="425" t="s">
        <v>602</v>
      </c>
    </row>
    <row r="8">
      <c r="B8" s="99" t="s">
        <v>797</v>
      </c>
      <c r="C8" s="418" t="n">
        <v>1219</v>
      </c>
      <c r="D8" s="419" t="s">
        <v>801</v>
      </c>
      <c r="E8" s="420" t="n">
        <v>684</v>
      </c>
      <c r="F8" s="421" t="s">
        <v>267</v>
      </c>
      <c r="G8" s="422" t="n">
        <v>4</v>
      </c>
      <c r="H8" s="423" t="s">
        <v>742</v>
      </c>
      <c r="I8" s="424" t="n">
        <v>14847.231</v>
      </c>
      <c r="J8" s="425" t="s">
        <v>775</v>
      </c>
    </row>
    <row r="9">
      <c r="B9" s="99" t="s">
        <v>798</v>
      </c>
      <c r="C9" s="418" t="n">
        <v>753</v>
      </c>
      <c r="D9" s="419" t="s">
        <v>802</v>
      </c>
      <c r="E9" s="420" t="n">
        <v>434</v>
      </c>
      <c r="F9" s="421" t="s">
        <v>804</v>
      </c>
      <c r="G9" s="422" t="n">
        <v>2</v>
      </c>
      <c r="H9" s="423" t="s">
        <v>780</v>
      </c>
      <c r="I9" s="424" t="n">
        <v>6522.168</v>
      </c>
      <c r="J9" s="425" t="s">
        <v>808</v>
      </c>
    </row>
    <row r="10">
      <c r="B10" s="99" t="s">
        <v>799</v>
      </c>
      <c r="C10" s="418" t="n">
        <v>177</v>
      </c>
      <c r="D10" s="419" t="s">
        <v>294</v>
      </c>
      <c r="E10" s="420" t="n">
        <v>108</v>
      </c>
      <c r="F10" s="421" t="s">
        <v>764</v>
      </c>
      <c r="G10" s="422" t="n">
        <v>1</v>
      </c>
      <c r="H10" s="423" t="s">
        <v>806</v>
      </c>
      <c r="I10" s="424" t="n">
        <v>868.2</v>
      </c>
      <c r="J10" s="425" t="s">
        <v>809</v>
      </c>
    </row>
    <row r="11">
      <c r="B11" s="182" t="s">
        <v>70</v>
      </c>
      <c r="C11" s="426" t="n">
        <v>2600</v>
      </c>
      <c r="D11" s="427" t="s">
        <v>81</v>
      </c>
      <c r="E11" s="428" t="n">
        <v>1387</v>
      </c>
      <c r="F11" s="429" t="s">
        <v>81</v>
      </c>
      <c r="G11" s="430" t="n">
        <v>10</v>
      </c>
      <c r="H11" s="431" t="s">
        <v>81</v>
      </c>
      <c r="I11" s="432" t="n">
        <v>30236.99</v>
      </c>
      <c r="J11" s="433" t="s">
        <v>81</v>
      </c>
    </row>
    <row r="13">
      <c r="B13" s="37" t="s">
        <v>810</v>
      </c>
    </row>
  </sheetData>
  <mergeCells count="6">
    <mergeCell ref="B4:B5"/>
    <mergeCell ref="C4:D4"/>
    <mergeCell ref="E4:F4"/>
    <mergeCell ref="G4:H4"/>
    <mergeCell ref="I4:J4"/>
    <mergeCell ref="B13:J13"/>
  </mergeCells>
  <pageMargins left="0.7" right="0.7" top="0.75" bottom="0.75" header="0.3" footer="0.3"/>
  <pageSetup paperSize="9" orientation="landscape" scale="50" fitToWidth="0" fitToHeight="0" horizontalDpi="300" verticalDpi="300"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13.9433333333333" hidden="0" customWidth="1"/>
    <col min="3" max="3" width="12.41" hidden="0" customWidth="1"/>
    <col min="4" max="4" width="11.6683333333333" hidden="0" customWidth="1"/>
    <col min="5" max="5" width="11.6683333333333" hidden="0" customWidth="1"/>
    <col min="6" max="6" width="11.6433333333333" hidden="0" customWidth="1"/>
    <col min="7" max="7" width="11.6433333333333" hidden="0" customWidth="1"/>
    <col min="8" max="8" width="11.6683333333333" hidden="0" customWidth="1"/>
    <col min="9" max="9" width="11.6683333333333" hidden="0" customWidth="1"/>
    <col min="10" max="10" width="11.6433333333333" hidden="0" customWidth="1"/>
    <col min="11" max="11" width="11.6433333333333" hidden="0" customWidth="1"/>
  </cols>
  <sheetData>
    <row r="1">
      <c r="B1" s="3" t="s">
        <v>33</v>
      </c>
    </row>
    <row r="4" ht="28" customHeight="1">
      <c r="B4" s="98" t="s">
        <v>811</v>
      </c>
      <c r="C4" s="15" t="s">
        <v>812</v>
      </c>
      <c r="D4" s="15" t="s">
        <v>67</v>
      </c>
      <c r="E4" s="15" t="s">
        <v>67</v>
      </c>
      <c r="F4" s="15" t="s">
        <v>793</v>
      </c>
      <c r="G4" s="15" t="s">
        <v>793</v>
      </c>
      <c r="H4" s="15" t="s">
        <v>792</v>
      </c>
      <c r="I4" s="15" t="s">
        <v>792</v>
      </c>
      <c r="J4" s="15" t="s">
        <v>704</v>
      </c>
      <c r="K4" s="15" t="s">
        <v>704</v>
      </c>
    </row>
    <row r="5" ht="56" customHeight="1">
      <c r="B5" s="98" t="s">
        <v>811</v>
      </c>
      <c r="C5" s="15" t="s">
        <v>812</v>
      </c>
      <c r="D5" s="16" t="s">
        <v>580</v>
      </c>
      <c r="E5" s="16" t="s">
        <v>813</v>
      </c>
      <c r="F5" s="16" t="s">
        <v>580</v>
      </c>
      <c r="G5" s="16" t="s">
        <v>814</v>
      </c>
      <c r="H5" s="16" t="s">
        <v>580</v>
      </c>
      <c r="I5" s="16" t="s">
        <v>813</v>
      </c>
      <c r="J5" s="16" t="s">
        <v>815</v>
      </c>
      <c r="K5" s="16" t="s">
        <v>816</v>
      </c>
    </row>
    <row r="6">
      <c r="B6" s="99" t="s">
        <v>817</v>
      </c>
      <c r="C6" s="434" t="n">
        <v>83843</v>
      </c>
      <c r="D6" s="435" t="n">
        <v>285</v>
      </c>
      <c r="E6" s="436" t="s">
        <v>829</v>
      </c>
      <c r="F6" s="437" t="n">
        <v>0</v>
      </c>
      <c r="G6" s="438" t="s">
        <v>603</v>
      </c>
      <c r="H6" s="439" t="n">
        <v>169</v>
      </c>
      <c r="I6" s="440" t="s">
        <v>837</v>
      </c>
      <c r="J6" s="441" t="n">
        <v>2536</v>
      </c>
      <c r="K6" s="442" t="s">
        <v>847</v>
      </c>
    </row>
    <row r="7">
      <c r="B7" s="99" t="s">
        <v>818</v>
      </c>
      <c r="C7" s="434" t="n">
        <v>152337</v>
      </c>
      <c r="D7" s="435" t="n">
        <v>450</v>
      </c>
      <c r="E7" s="436" t="s">
        <v>830</v>
      </c>
      <c r="F7" s="437" t="n">
        <v>1</v>
      </c>
      <c r="G7" s="438" t="s">
        <v>622</v>
      </c>
      <c r="H7" s="439" t="n">
        <v>255</v>
      </c>
      <c r="I7" s="440" t="s">
        <v>838</v>
      </c>
      <c r="J7" s="441" t="n">
        <v>4324</v>
      </c>
      <c r="K7" s="442" t="s">
        <v>848</v>
      </c>
    </row>
    <row r="8">
      <c r="B8" s="99" t="s">
        <v>819</v>
      </c>
      <c r="C8" s="434" t="n">
        <v>82992</v>
      </c>
      <c r="D8" s="435" t="n">
        <v>253</v>
      </c>
      <c r="E8" s="436" t="s">
        <v>777</v>
      </c>
      <c r="F8" s="437" t="n">
        <v>0</v>
      </c>
      <c r="G8" s="438" t="s">
        <v>603</v>
      </c>
      <c r="H8" s="439" t="n">
        <v>144</v>
      </c>
      <c r="I8" s="440" t="s">
        <v>839</v>
      </c>
      <c r="J8" s="441" t="n">
        <v>3325</v>
      </c>
      <c r="K8" s="442" t="s">
        <v>849</v>
      </c>
    </row>
    <row r="9">
      <c r="B9" s="99" t="s">
        <v>820</v>
      </c>
      <c r="C9" s="434" t="n">
        <v>52458</v>
      </c>
      <c r="D9" s="435" t="n">
        <v>148</v>
      </c>
      <c r="E9" s="436" t="s">
        <v>831</v>
      </c>
      <c r="F9" s="437" t="n">
        <v>0</v>
      </c>
      <c r="G9" s="438" t="s">
        <v>603</v>
      </c>
      <c r="H9" s="439" t="n">
        <v>85</v>
      </c>
      <c r="I9" s="440" t="s">
        <v>840</v>
      </c>
      <c r="J9" s="441" t="n">
        <v>1564</v>
      </c>
      <c r="K9" s="442" t="s">
        <v>850</v>
      </c>
    </row>
    <row r="10">
      <c r="B10" s="99" t="s">
        <v>821</v>
      </c>
      <c r="C10" s="434" t="n">
        <v>45767</v>
      </c>
      <c r="D10" s="435" t="n">
        <v>119</v>
      </c>
      <c r="E10" s="436" t="s">
        <v>832</v>
      </c>
      <c r="F10" s="437" t="n">
        <v>0</v>
      </c>
      <c r="G10" s="438" t="s">
        <v>603</v>
      </c>
      <c r="H10" s="439" t="n">
        <v>60</v>
      </c>
      <c r="I10" s="440" t="s">
        <v>841</v>
      </c>
      <c r="J10" s="441" t="n">
        <v>1092</v>
      </c>
      <c r="K10" s="442" t="s">
        <v>782</v>
      </c>
    </row>
    <row r="11">
      <c r="B11" s="99" t="s">
        <v>822</v>
      </c>
      <c r="C11" s="434" t="n">
        <v>36593</v>
      </c>
      <c r="D11" s="435" t="n">
        <v>98</v>
      </c>
      <c r="E11" s="436" t="s">
        <v>833</v>
      </c>
      <c r="F11" s="437" t="n">
        <v>2</v>
      </c>
      <c r="G11" s="438" t="s">
        <v>601</v>
      </c>
      <c r="H11" s="439" t="n">
        <v>51</v>
      </c>
      <c r="I11" s="440" t="s">
        <v>842</v>
      </c>
      <c r="J11" s="441" t="n">
        <v>1367</v>
      </c>
      <c r="K11" s="442" t="s">
        <v>851</v>
      </c>
    </row>
    <row r="12">
      <c r="B12" s="99" t="s">
        <v>823</v>
      </c>
      <c r="C12" s="434" t="n">
        <v>69094</v>
      </c>
      <c r="D12" s="435" t="n">
        <v>249</v>
      </c>
      <c r="E12" s="436" t="s">
        <v>834</v>
      </c>
      <c r="F12" s="437" t="n">
        <v>3</v>
      </c>
      <c r="G12" s="438" t="s">
        <v>836</v>
      </c>
      <c r="H12" s="439" t="n">
        <v>125</v>
      </c>
      <c r="I12" s="440" t="s">
        <v>843</v>
      </c>
      <c r="J12" s="441" t="n">
        <v>2490</v>
      </c>
      <c r="K12" s="442" t="s">
        <v>834</v>
      </c>
    </row>
    <row r="13">
      <c r="B13" s="99" t="s">
        <v>824</v>
      </c>
      <c r="C13" s="434" t="n">
        <v>39288</v>
      </c>
      <c r="D13" s="435" t="n">
        <v>106</v>
      </c>
      <c r="E13" s="436" t="s">
        <v>778</v>
      </c>
      <c r="F13" s="437" t="n">
        <v>1</v>
      </c>
      <c r="G13" s="438" t="s">
        <v>618</v>
      </c>
      <c r="H13" s="439" t="n">
        <v>75</v>
      </c>
      <c r="I13" s="440" t="s">
        <v>844</v>
      </c>
      <c r="J13" s="441" t="n">
        <v>1229</v>
      </c>
      <c r="K13" s="442" t="s">
        <v>804</v>
      </c>
    </row>
    <row r="14">
      <c r="B14" s="99" t="s">
        <v>825</v>
      </c>
      <c r="C14" s="434" t="n">
        <v>49402</v>
      </c>
      <c r="D14" s="435" t="n">
        <v>110</v>
      </c>
      <c r="E14" s="436" t="s">
        <v>835</v>
      </c>
      <c r="F14" s="437" t="n">
        <v>0</v>
      </c>
      <c r="G14" s="438" t="s">
        <v>603</v>
      </c>
      <c r="H14" s="439" t="n">
        <v>64</v>
      </c>
      <c r="I14" s="440" t="s">
        <v>606</v>
      </c>
      <c r="J14" s="441" t="n">
        <v>751</v>
      </c>
      <c r="K14" s="442" t="s">
        <v>595</v>
      </c>
    </row>
    <row r="15">
      <c r="B15" s="99" t="s">
        <v>826</v>
      </c>
      <c r="C15" s="434" t="n">
        <v>78003</v>
      </c>
      <c r="D15" s="435" t="n">
        <v>238</v>
      </c>
      <c r="E15" s="436" t="s">
        <v>777</v>
      </c>
      <c r="F15" s="437" t="n">
        <v>0</v>
      </c>
      <c r="G15" s="438" t="s">
        <v>603</v>
      </c>
      <c r="H15" s="439" t="n">
        <v>145</v>
      </c>
      <c r="I15" s="440" t="s">
        <v>845</v>
      </c>
      <c r="J15" s="441" t="n">
        <v>2122</v>
      </c>
      <c r="K15" s="442" t="s">
        <v>852</v>
      </c>
    </row>
    <row r="16">
      <c r="B16" s="99" t="s">
        <v>827</v>
      </c>
      <c r="C16" s="434" t="n">
        <v>37458</v>
      </c>
      <c r="D16" s="435" t="n">
        <v>101</v>
      </c>
      <c r="E16" s="436" t="s">
        <v>778</v>
      </c>
      <c r="F16" s="437" t="n">
        <v>0</v>
      </c>
      <c r="G16" s="438" t="s">
        <v>603</v>
      </c>
      <c r="H16" s="439" t="n">
        <v>61</v>
      </c>
      <c r="I16" s="440" t="s">
        <v>846</v>
      </c>
      <c r="J16" s="441" t="n">
        <v>1544</v>
      </c>
      <c r="K16" s="442" t="s">
        <v>853</v>
      </c>
    </row>
    <row r="17">
      <c r="B17" s="116" t="s">
        <v>828</v>
      </c>
      <c r="C17" s="443" t="n">
        <v>727235</v>
      </c>
      <c r="D17" s="444" t="n">
        <v>2157</v>
      </c>
      <c r="E17" s="445" t="s">
        <v>278</v>
      </c>
      <c r="F17" s="446" t="n">
        <v>7</v>
      </c>
      <c r="G17" s="447" t="s">
        <v>749</v>
      </c>
      <c r="H17" s="448" t="n">
        <v>1234</v>
      </c>
      <c r="I17" s="449" t="s">
        <v>800</v>
      </c>
      <c r="J17" s="450" t="n">
        <v>22344</v>
      </c>
      <c r="K17" s="451" t="s">
        <v>854</v>
      </c>
    </row>
    <row r="18">
      <c r="B18" s="301" t="s">
        <v>795</v>
      </c>
      <c r="C18" s="452" t="s">
        <v>78</v>
      </c>
      <c r="D18" s="453" t="n">
        <v>443</v>
      </c>
      <c r="E18" s="454" t="s">
        <v>78</v>
      </c>
      <c r="F18" s="455" t="n">
        <v>3</v>
      </c>
      <c r="G18" s="456" t="s">
        <v>78</v>
      </c>
      <c r="H18" s="457" t="n">
        <v>153</v>
      </c>
      <c r="I18" s="458" t="s">
        <v>78</v>
      </c>
      <c r="J18" s="459" t="n">
        <v>7893.391</v>
      </c>
      <c r="K18" s="460" t="s">
        <v>78</v>
      </c>
    </row>
    <row r="20">
      <c r="B20" s="37" t="s">
        <v>855</v>
      </c>
    </row>
    <row r="21">
      <c r="B21" s="37" t="s">
        <v>856</v>
      </c>
    </row>
    <row r="22">
      <c r="B22" s="37" t="s">
        <v>857</v>
      </c>
    </row>
  </sheetData>
  <mergeCells count="9">
    <mergeCell ref="B4:B5"/>
    <mergeCell ref="C4:C5"/>
    <mergeCell ref="D4:E4"/>
    <mergeCell ref="F4:G4"/>
    <mergeCell ref="H4:I4"/>
    <mergeCell ref="J4:K4"/>
    <mergeCell ref="B20:K20"/>
    <mergeCell ref="B21:K21"/>
    <mergeCell ref="B22:K22"/>
  </mergeCells>
  <pageMargins left="0.7" right="0.7" top="0.75" bottom="0.75" header="0.3" footer="0.3"/>
  <pageSetup paperSize="9" orientation="landscape" scale="50" fitToWidth="0" fitToHeight="0" horizontalDpi="300" verticalDpi="300"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C4918"/>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43.7516666666667" hidden="0" customWidth="1"/>
    <col min="3" max="3" width="11.9766666666667" hidden="0" customWidth="1"/>
    <col min="4" max="4" width="11.9766666666667" hidden="0" customWidth="1"/>
    <col min="5" max="5" width="11.9766666666667" hidden="0" customWidth="1"/>
    <col min="6" max="6" width="11.9766666666667" hidden="0" customWidth="1"/>
  </cols>
  <sheetData>
    <row r="1">
      <c r="B1" s="3" t="s">
        <v>38</v>
      </c>
    </row>
    <row r="4">
      <c r="B4" s="98" t="s">
        <v>858</v>
      </c>
      <c r="C4" s="15" t="s">
        <v>67</v>
      </c>
      <c r="D4" s="15" t="s">
        <v>67</v>
      </c>
      <c r="E4" s="15" t="s">
        <v>67</v>
      </c>
      <c r="F4" s="15" t="s">
        <v>67</v>
      </c>
    </row>
    <row r="5" ht="21" customHeight="1">
      <c r="B5" s="98" t="s">
        <v>858</v>
      </c>
      <c r="C5" s="16" t="s">
        <v>70</v>
      </c>
      <c r="D5" s="16" t="s">
        <v>631</v>
      </c>
      <c r="E5" s="15" t="s">
        <v>859</v>
      </c>
      <c r="F5" s="15" t="s">
        <v>859</v>
      </c>
    </row>
    <row r="6" ht="42" customHeight="1">
      <c r="B6" s="98" t="s">
        <v>858</v>
      </c>
      <c r="C6" s="16" t="s">
        <v>70</v>
      </c>
      <c r="D6" s="16" t="s">
        <v>631</v>
      </c>
      <c r="E6" s="16" t="s">
        <v>70</v>
      </c>
      <c r="F6" s="16" t="s">
        <v>860</v>
      </c>
    </row>
    <row r="7">
      <c r="B7" s="133"/>
      <c r="C7" s="461"/>
      <c r="D7" s="462"/>
      <c r="E7" s="463"/>
      <c r="F7" s="464"/>
    </row>
    <row r="8">
      <c r="B8" s="116" t="s">
        <v>70</v>
      </c>
      <c r="C8" s="465" t="n">
        <v>2600</v>
      </c>
      <c r="D8" s="466" t="n">
        <v>1420</v>
      </c>
      <c r="E8" s="467" t="n">
        <v>1180</v>
      </c>
      <c r="F8" s="468" t="n">
        <v>9</v>
      </c>
    </row>
    <row r="9">
      <c r="B9" s="133" t="s">
        <v>861</v>
      </c>
      <c r="C9" s="469"/>
      <c r="D9" s="470"/>
      <c r="E9" s="471"/>
      <c r="F9" s="472"/>
    </row>
    <row r="10">
      <c r="B10" s="116" t="s">
        <v>862</v>
      </c>
      <c r="C10" s="473" t="n">
        <v>529</v>
      </c>
      <c r="D10" s="474" t="n">
        <v>338</v>
      </c>
      <c r="E10" s="475" t="n">
        <v>191</v>
      </c>
      <c r="F10" s="476" t="n">
        <v>2</v>
      </c>
    </row>
    <row r="11">
      <c r="B11" s="99" t="s">
        <v>863</v>
      </c>
      <c r="C11" s="469" t="s">
        <v>11</v>
      </c>
      <c r="D11" s="470" t="s">
        <v>11</v>
      </c>
      <c r="E11" s="471" t="s">
        <v>11</v>
      </c>
      <c r="F11" s="472" t="s">
        <v>11</v>
      </c>
    </row>
    <row r="12">
      <c r="B12" s="99" t="s">
        <v>864</v>
      </c>
      <c r="C12" s="469" t="n">
        <v>247</v>
      </c>
      <c r="D12" s="470" t="n">
        <v>142</v>
      </c>
      <c r="E12" s="471" t="n">
        <v>105</v>
      </c>
      <c r="F12" s="472" t="n">
        <v>0</v>
      </c>
    </row>
    <row r="13">
      <c r="B13" s="99" t="s">
        <v>865</v>
      </c>
      <c r="C13" s="469" t="n">
        <v>46</v>
      </c>
      <c r="D13" s="470" t="n">
        <v>32</v>
      </c>
      <c r="E13" s="471" t="n">
        <v>14</v>
      </c>
      <c r="F13" s="472" t="n">
        <v>0</v>
      </c>
    </row>
    <row r="14">
      <c r="B14" s="99" t="s">
        <v>866</v>
      </c>
      <c r="C14" s="469" t="n">
        <v>12</v>
      </c>
      <c r="D14" s="470" t="n">
        <v>6</v>
      </c>
      <c r="E14" s="471" t="n">
        <v>6</v>
      </c>
      <c r="F14" s="472" t="n">
        <v>0</v>
      </c>
    </row>
    <row r="15">
      <c r="B15" s="99" t="s">
        <v>867</v>
      </c>
      <c r="C15" s="469" t="n">
        <v>3</v>
      </c>
      <c r="D15" s="470" t="n">
        <v>1</v>
      </c>
      <c r="E15" s="471" t="n">
        <v>2</v>
      </c>
      <c r="F15" s="472" t="n">
        <v>0</v>
      </c>
    </row>
    <row r="16">
      <c r="B16" s="99" t="s">
        <v>868</v>
      </c>
      <c r="C16" s="469" t="n">
        <v>197</v>
      </c>
      <c r="D16" s="470" t="n">
        <v>143</v>
      </c>
      <c r="E16" s="471" t="n">
        <v>54</v>
      </c>
      <c r="F16" s="472" t="n">
        <v>1</v>
      </c>
    </row>
    <row r="17">
      <c r="B17" s="99" t="s">
        <v>869</v>
      </c>
      <c r="C17" s="469" t="n">
        <v>0</v>
      </c>
      <c r="D17" s="470" t="n">
        <v>0</v>
      </c>
      <c r="E17" s="471" t="n">
        <v>0</v>
      </c>
      <c r="F17" s="472" t="n">
        <v>0</v>
      </c>
    </row>
    <row r="18">
      <c r="B18" s="99" t="s">
        <v>870</v>
      </c>
      <c r="C18" s="469" t="n">
        <v>0</v>
      </c>
      <c r="D18" s="470" t="n">
        <v>0</v>
      </c>
      <c r="E18" s="471" t="n">
        <v>0</v>
      </c>
      <c r="F18" s="472" t="n">
        <v>0</v>
      </c>
    </row>
    <row r="19">
      <c r="B19" s="99" t="s">
        <v>871</v>
      </c>
      <c r="C19" s="469" t="n">
        <v>0</v>
      </c>
      <c r="D19" s="470" t="n">
        <v>0</v>
      </c>
      <c r="E19" s="471" t="n">
        <v>0</v>
      </c>
      <c r="F19" s="472" t="n">
        <v>0</v>
      </c>
    </row>
    <row r="20">
      <c r="B20" s="99" t="s">
        <v>872</v>
      </c>
      <c r="C20" s="469" t="n">
        <v>0</v>
      </c>
      <c r="D20" s="470" t="n">
        <v>0</v>
      </c>
      <c r="E20" s="471" t="n">
        <v>0</v>
      </c>
      <c r="F20" s="472" t="n">
        <v>0</v>
      </c>
    </row>
    <row r="21">
      <c r="B21" s="99" t="s">
        <v>873</v>
      </c>
      <c r="C21" s="469" t="n">
        <v>24</v>
      </c>
      <c r="D21" s="470" t="n">
        <v>14</v>
      </c>
      <c r="E21" s="471" t="n">
        <v>10</v>
      </c>
      <c r="F21" s="472" t="n">
        <v>1</v>
      </c>
    </row>
    <row r="22">
      <c r="B22" s="133" t="s">
        <v>874</v>
      </c>
      <c r="C22" s="477"/>
      <c r="D22" s="478"/>
      <c r="E22" s="479"/>
      <c r="F22" s="480"/>
    </row>
    <row r="23">
      <c r="B23" s="116" t="s">
        <v>875</v>
      </c>
      <c r="C23" s="481" t="n">
        <v>2025</v>
      </c>
      <c r="D23" s="482" t="n">
        <v>1052</v>
      </c>
      <c r="E23" s="483" t="n">
        <v>973</v>
      </c>
      <c r="F23" s="484" t="n">
        <v>7</v>
      </c>
    </row>
    <row r="24">
      <c r="B24" s="99" t="s">
        <v>863</v>
      </c>
      <c r="C24" s="477" t="s">
        <v>11</v>
      </c>
      <c r="D24" s="478" t="s">
        <v>11</v>
      </c>
      <c r="E24" s="479" t="s">
        <v>11</v>
      </c>
      <c r="F24" s="480" t="s">
        <v>11</v>
      </c>
    </row>
    <row r="25">
      <c r="B25" s="99" t="s">
        <v>876</v>
      </c>
      <c r="C25" s="477" t="n">
        <v>358</v>
      </c>
      <c r="D25" s="478" t="n">
        <v>230</v>
      </c>
      <c r="E25" s="479" t="n">
        <v>128</v>
      </c>
      <c r="F25" s="480" t="n">
        <v>1</v>
      </c>
    </row>
    <row r="26">
      <c r="B26" s="99" t="s">
        <v>877</v>
      </c>
      <c r="C26" s="477" t="n">
        <v>446</v>
      </c>
      <c r="D26" s="478" t="n">
        <v>271</v>
      </c>
      <c r="E26" s="479" t="n">
        <v>175</v>
      </c>
      <c r="F26" s="480" t="n">
        <v>0</v>
      </c>
    </row>
    <row r="27">
      <c r="B27" s="99" t="s">
        <v>878</v>
      </c>
      <c r="C27" s="477" t="n">
        <v>63</v>
      </c>
      <c r="D27" s="478" t="n">
        <v>31</v>
      </c>
      <c r="E27" s="479" t="n">
        <v>32</v>
      </c>
      <c r="F27" s="480" t="n">
        <v>0</v>
      </c>
    </row>
    <row r="28">
      <c r="B28" s="99" t="s">
        <v>879</v>
      </c>
      <c r="C28" s="477" t="n">
        <v>592</v>
      </c>
      <c r="D28" s="478" t="n">
        <v>247</v>
      </c>
      <c r="E28" s="479" t="n">
        <v>345</v>
      </c>
      <c r="F28" s="480" t="n">
        <v>2</v>
      </c>
    </row>
    <row r="29">
      <c r="B29" s="99" t="s">
        <v>880</v>
      </c>
      <c r="C29" s="477" t="n">
        <v>52</v>
      </c>
      <c r="D29" s="478" t="n">
        <v>35</v>
      </c>
      <c r="E29" s="479" t="n">
        <v>17</v>
      </c>
      <c r="F29" s="480" t="n">
        <v>0</v>
      </c>
    </row>
    <row r="30">
      <c r="B30" s="99" t="s">
        <v>881</v>
      </c>
      <c r="C30" s="477" t="n">
        <v>11</v>
      </c>
      <c r="D30" s="478" t="n">
        <v>9</v>
      </c>
      <c r="E30" s="479" t="n">
        <v>2</v>
      </c>
      <c r="F30" s="480" t="n">
        <v>0</v>
      </c>
    </row>
    <row r="31">
      <c r="B31" s="99" t="s">
        <v>882</v>
      </c>
      <c r="C31" s="477" t="n">
        <v>341</v>
      </c>
      <c r="D31" s="478" t="n">
        <v>182</v>
      </c>
      <c r="E31" s="479" t="n">
        <v>159</v>
      </c>
      <c r="F31" s="480" t="n">
        <v>2</v>
      </c>
    </row>
    <row r="32">
      <c r="B32" s="99" t="s">
        <v>883</v>
      </c>
      <c r="C32" s="477" t="n">
        <v>119</v>
      </c>
      <c r="D32" s="478" t="n">
        <v>42</v>
      </c>
      <c r="E32" s="479" t="n">
        <v>77</v>
      </c>
      <c r="F32" s="480" t="n">
        <v>2</v>
      </c>
    </row>
    <row r="33">
      <c r="B33" s="99" t="s">
        <v>884</v>
      </c>
      <c r="C33" s="477" t="n">
        <v>27</v>
      </c>
      <c r="D33" s="478" t="n">
        <v>4</v>
      </c>
      <c r="E33" s="479" t="n">
        <v>23</v>
      </c>
      <c r="F33" s="480" t="n">
        <v>0</v>
      </c>
    </row>
    <row r="34">
      <c r="B34" s="99" t="s">
        <v>885</v>
      </c>
      <c r="C34" s="477" t="n">
        <v>16</v>
      </c>
      <c r="D34" s="478" t="n">
        <v>1</v>
      </c>
      <c r="E34" s="479" t="n">
        <v>15</v>
      </c>
      <c r="F34" s="480" t="n">
        <v>0</v>
      </c>
    </row>
    <row r="35">
      <c r="B35" s="133" t="s">
        <v>886</v>
      </c>
      <c r="C35" s="485"/>
      <c r="D35" s="486"/>
      <c r="E35" s="487"/>
      <c r="F35" s="488"/>
    </row>
    <row r="36">
      <c r="B36" s="116" t="s">
        <v>887</v>
      </c>
      <c r="C36" s="489" t="n">
        <v>16</v>
      </c>
      <c r="D36" s="490" t="n">
        <v>8</v>
      </c>
      <c r="E36" s="491" t="n">
        <v>8</v>
      </c>
      <c r="F36" s="492" t="n">
        <v>0</v>
      </c>
    </row>
    <row r="37">
      <c r="B37" s="99" t="s">
        <v>863</v>
      </c>
      <c r="C37" s="485" t="s">
        <v>11</v>
      </c>
      <c r="D37" s="486" t="s">
        <v>11</v>
      </c>
      <c r="E37" s="487" t="s">
        <v>11</v>
      </c>
      <c r="F37" s="488" t="s">
        <v>11</v>
      </c>
    </row>
    <row r="38">
      <c r="B38" s="99" t="s">
        <v>888</v>
      </c>
      <c r="C38" s="485" t="n">
        <v>4</v>
      </c>
      <c r="D38" s="486" t="n">
        <v>1</v>
      </c>
      <c r="E38" s="487" t="n">
        <v>3</v>
      </c>
      <c r="F38" s="488" t="n">
        <v>0</v>
      </c>
    </row>
    <row r="39">
      <c r="B39" s="99" t="s">
        <v>889</v>
      </c>
      <c r="C39" s="485" t="n">
        <v>2</v>
      </c>
      <c r="D39" s="486" t="n">
        <v>2</v>
      </c>
      <c r="E39" s="487" t="n">
        <v>0</v>
      </c>
      <c r="F39" s="488" t="n">
        <v>0</v>
      </c>
    </row>
    <row r="40">
      <c r="B40" s="99" t="s">
        <v>890</v>
      </c>
      <c r="C40" s="485" t="n">
        <v>10</v>
      </c>
      <c r="D40" s="486" t="n">
        <v>5</v>
      </c>
      <c r="E40" s="487" t="n">
        <v>5</v>
      </c>
      <c r="F40" s="488" t="n">
        <v>0</v>
      </c>
    </row>
    <row r="41">
      <c r="B41" s="133" t="s">
        <v>891</v>
      </c>
      <c r="C41" s="493"/>
      <c r="D41" s="494"/>
      <c r="E41" s="495"/>
      <c r="F41" s="496"/>
    </row>
    <row r="42">
      <c r="B42" s="116" t="s">
        <v>892</v>
      </c>
      <c r="C42" s="497" t="n">
        <v>17</v>
      </c>
      <c r="D42" s="498" t="n">
        <v>10</v>
      </c>
      <c r="E42" s="499" t="n">
        <v>7</v>
      </c>
      <c r="F42" s="500" t="n">
        <v>0</v>
      </c>
    </row>
    <row r="43">
      <c r="B43" s="99" t="s">
        <v>863</v>
      </c>
      <c r="C43" s="493" t="s">
        <v>11</v>
      </c>
      <c r="D43" s="494" t="s">
        <v>11</v>
      </c>
      <c r="E43" s="495" t="s">
        <v>11</v>
      </c>
      <c r="F43" s="496" t="s">
        <v>11</v>
      </c>
    </row>
    <row r="44">
      <c r="B44" s="99" t="s">
        <v>893</v>
      </c>
      <c r="C44" s="493" t="n">
        <v>1</v>
      </c>
      <c r="D44" s="494" t="n">
        <v>0</v>
      </c>
      <c r="E44" s="495" t="n">
        <v>1</v>
      </c>
      <c r="F44" s="496" t="n">
        <v>0</v>
      </c>
    </row>
    <row r="45">
      <c r="B45" s="99" t="s">
        <v>894</v>
      </c>
      <c r="C45" s="493" t="n">
        <v>5</v>
      </c>
      <c r="D45" s="494" t="n">
        <v>4</v>
      </c>
      <c r="E45" s="495" t="n">
        <v>1</v>
      </c>
      <c r="F45" s="496" t="n">
        <v>0</v>
      </c>
    </row>
    <row r="46">
      <c r="B46" s="99" t="s">
        <v>895</v>
      </c>
      <c r="C46" s="493" t="n">
        <v>11</v>
      </c>
      <c r="D46" s="494" t="n">
        <v>6</v>
      </c>
      <c r="E46" s="495" t="n">
        <v>5</v>
      </c>
      <c r="F46" s="496" t="n">
        <v>0</v>
      </c>
    </row>
    <row r="47">
      <c r="B47" s="133" t="s">
        <v>896</v>
      </c>
      <c r="C47" s="501"/>
      <c r="D47" s="502"/>
      <c r="E47" s="503"/>
      <c r="F47" s="504"/>
    </row>
    <row r="48">
      <c r="B48" s="182" t="s">
        <v>896</v>
      </c>
      <c r="C48" s="505" t="n">
        <v>13</v>
      </c>
      <c r="D48" s="506" t="n">
        <v>12</v>
      </c>
      <c r="E48" s="507" t="n">
        <v>1</v>
      </c>
      <c r="F48" s="508" t="n">
        <v>0</v>
      </c>
    </row>
  </sheetData>
  <mergeCells count="11">
    <mergeCell ref="B4:B6"/>
    <mergeCell ref="C4:F4"/>
    <mergeCell ref="C5:C6"/>
    <mergeCell ref="D5:D6"/>
    <mergeCell ref="E5:F5"/>
    <mergeCell ref="B7:F7"/>
    <mergeCell ref="B9:F9"/>
    <mergeCell ref="B22:F22"/>
    <mergeCell ref="B35:F35"/>
    <mergeCell ref="B41:F41"/>
    <mergeCell ref="B47:F47"/>
  </mergeCells>
  <pageMargins left="0.7" right="0.7" top="0.75" bottom="0.75" header="0.3" footer="0.3"/>
  <pageSetup paperSize="9" orientation="landscape" scale="50" fitToWidth="0" fitToHeight="0"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C4918"/>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43.7516666666667" hidden="0" customWidth="1"/>
    <col min="3" max="3" width="11.485" hidden="0" customWidth="1"/>
    <col min="4" max="4" width="10.7516666666667" hidden="0" customWidth="1"/>
    <col min="5" max="5" width="10.7516666666667" hidden="0" customWidth="1"/>
    <col min="6" max="6" width="10.7516666666667" hidden="0" customWidth="1"/>
  </cols>
  <sheetData>
    <row r="1">
      <c r="B1" s="3" t="s">
        <v>39</v>
      </c>
    </row>
    <row r="4">
      <c r="B4" s="98" t="s">
        <v>897</v>
      </c>
      <c r="C4" s="15" t="s">
        <v>898</v>
      </c>
      <c r="D4" s="15" t="s">
        <v>899</v>
      </c>
      <c r="E4" s="15" t="s">
        <v>899</v>
      </c>
      <c r="F4" s="15" t="s">
        <v>899</v>
      </c>
    </row>
    <row r="5" ht="42" customHeight="1">
      <c r="B5" s="98" t="s">
        <v>897</v>
      </c>
      <c r="C5" s="15" t="s">
        <v>898</v>
      </c>
      <c r="D5" s="16" t="s">
        <v>900</v>
      </c>
      <c r="E5" s="16" t="s">
        <v>901</v>
      </c>
      <c r="F5" s="16" t="s">
        <v>902</v>
      </c>
    </row>
    <row r="6">
      <c r="B6" s="133" t="s">
        <v>861</v>
      </c>
      <c r="C6" s="509"/>
      <c r="D6" s="510"/>
      <c r="E6" s="511"/>
      <c r="F6" s="512"/>
    </row>
    <row r="7">
      <c r="B7" s="116" t="s">
        <v>862</v>
      </c>
      <c r="C7" s="513" t="n">
        <v>631</v>
      </c>
      <c r="D7" s="514" t="n">
        <v>408</v>
      </c>
      <c r="E7" s="515" t="n">
        <v>221</v>
      </c>
      <c r="F7" s="516" t="n">
        <v>2</v>
      </c>
    </row>
    <row r="8">
      <c r="B8" s="99" t="s">
        <v>863</v>
      </c>
      <c r="C8" s="509" t="s">
        <v>11</v>
      </c>
      <c r="D8" s="510" t="s">
        <v>11</v>
      </c>
      <c r="E8" s="511" t="s">
        <v>11</v>
      </c>
      <c r="F8" s="512" t="s">
        <v>11</v>
      </c>
    </row>
    <row r="9">
      <c r="B9" s="99" t="s">
        <v>864</v>
      </c>
      <c r="C9" s="509" t="n">
        <v>257</v>
      </c>
      <c r="D9" s="510" t="n">
        <v>150</v>
      </c>
      <c r="E9" s="511" t="n">
        <v>107</v>
      </c>
      <c r="F9" s="512" t="n">
        <v>0</v>
      </c>
    </row>
    <row r="10">
      <c r="B10" s="99" t="s">
        <v>865</v>
      </c>
      <c r="C10" s="509" t="n">
        <v>79</v>
      </c>
      <c r="D10" s="510" t="n">
        <v>53</v>
      </c>
      <c r="E10" s="511" t="n">
        <v>26</v>
      </c>
      <c r="F10" s="512" t="n">
        <v>0</v>
      </c>
    </row>
    <row r="11">
      <c r="B11" s="99" t="s">
        <v>866</v>
      </c>
      <c r="C11" s="509" t="n">
        <v>31</v>
      </c>
      <c r="D11" s="510" t="n">
        <v>18</v>
      </c>
      <c r="E11" s="511" t="n">
        <v>13</v>
      </c>
      <c r="F11" s="512" t="n">
        <v>0</v>
      </c>
    </row>
    <row r="12">
      <c r="B12" s="99" t="s">
        <v>867</v>
      </c>
      <c r="C12" s="509" t="n">
        <v>3</v>
      </c>
      <c r="D12" s="510" t="n">
        <v>1</v>
      </c>
      <c r="E12" s="511" t="n">
        <v>2</v>
      </c>
      <c r="F12" s="512" t="n">
        <v>0</v>
      </c>
    </row>
    <row r="13">
      <c r="B13" s="99" t="s">
        <v>868</v>
      </c>
      <c r="C13" s="509" t="n">
        <v>231</v>
      </c>
      <c r="D13" s="510" t="n">
        <v>170</v>
      </c>
      <c r="E13" s="511" t="n">
        <v>60</v>
      </c>
      <c r="F13" s="512" t="n">
        <v>1</v>
      </c>
    </row>
    <row r="14">
      <c r="B14" s="99" t="s">
        <v>869</v>
      </c>
      <c r="C14" s="509" t="n">
        <v>0</v>
      </c>
      <c r="D14" s="510" t="n">
        <v>0</v>
      </c>
      <c r="E14" s="511" t="n">
        <v>0</v>
      </c>
      <c r="F14" s="512" t="n">
        <v>0</v>
      </c>
    </row>
    <row r="15">
      <c r="B15" s="99" t="s">
        <v>870</v>
      </c>
      <c r="C15" s="509" t="n">
        <v>0</v>
      </c>
      <c r="D15" s="510" t="n">
        <v>0</v>
      </c>
      <c r="E15" s="511" t="n">
        <v>0</v>
      </c>
      <c r="F15" s="512" t="n">
        <v>0</v>
      </c>
    </row>
    <row r="16">
      <c r="B16" s="99" t="s">
        <v>871</v>
      </c>
      <c r="C16" s="509" t="n">
        <v>1</v>
      </c>
      <c r="D16" s="510" t="n">
        <v>1</v>
      </c>
      <c r="E16" s="511" t="n">
        <v>0</v>
      </c>
      <c r="F16" s="512" t="n">
        <v>0</v>
      </c>
    </row>
    <row r="17">
      <c r="B17" s="99" t="s">
        <v>872</v>
      </c>
      <c r="C17" s="509" t="n">
        <v>0</v>
      </c>
      <c r="D17" s="510" t="n">
        <v>0</v>
      </c>
      <c r="E17" s="511" t="n">
        <v>0</v>
      </c>
      <c r="F17" s="512" t="n">
        <v>0</v>
      </c>
    </row>
    <row r="18">
      <c r="B18" s="99" t="s">
        <v>873</v>
      </c>
      <c r="C18" s="509" t="n">
        <v>29</v>
      </c>
      <c r="D18" s="510" t="n">
        <v>15</v>
      </c>
      <c r="E18" s="511" t="n">
        <v>13</v>
      </c>
      <c r="F18" s="512" t="n">
        <v>1</v>
      </c>
    </row>
    <row r="19">
      <c r="B19" s="133" t="s">
        <v>874</v>
      </c>
      <c r="C19" s="517"/>
      <c r="D19" s="518"/>
      <c r="E19" s="519"/>
      <c r="F19" s="520"/>
    </row>
    <row r="20">
      <c r="B20" s="116" t="s">
        <v>875</v>
      </c>
      <c r="C20" s="521" t="n">
        <v>4092</v>
      </c>
      <c r="D20" s="522" t="n">
        <v>2082</v>
      </c>
      <c r="E20" s="523" t="n">
        <v>1996</v>
      </c>
      <c r="F20" s="524" t="n">
        <v>14</v>
      </c>
    </row>
    <row r="21">
      <c r="B21" s="99" t="s">
        <v>863</v>
      </c>
      <c r="C21" s="517" t="s">
        <v>11</v>
      </c>
      <c r="D21" s="518" t="s">
        <v>11</v>
      </c>
      <c r="E21" s="519" t="s">
        <v>11</v>
      </c>
      <c r="F21" s="520" t="s">
        <v>11</v>
      </c>
    </row>
    <row r="22">
      <c r="B22" s="99" t="s">
        <v>876</v>
      </c>
      <c r="C22" s="517" t="n">
        <v>697</v>
      </c>
      <c r="D22" s="518" t="n">
        <v>402</v>
      </c>
      <c r="E22" s="519" t="n">
        <v>290</v>
      </c>
      <c r="F22" s="520" t="n">
        <v>5</v>
      </c>
    </row>
    <row r="23">
      <c r="B23" s="99" t="s">
        <v>877</v>
      </c>
      <c r="C23" s="517" t="n">
        <v>720</v>
      </c>
      <c r="D23" s="518" t="n">
        <v>423</v>
      </c>
      <c r="E23" s="519" t="n">
        <v>296</v>
      </c>
      <c r="F23" s="520" t="n">
        <v>1</v>
      </c>
    </row>
    <row r="24">
      <c r="B24" s="99" t="s">
        <v>878</v>
      </c>
      <c r="C24" s="517" t="n">
        <v>88</v>
      </c>
      <c r="D24" s="518" t="n">
        <v>42</v>
      </c>
      <c r="E24" s="519" t="n">
        <v>46</v>
      </c>
      <c r="F24" s="520" t="n">
        <v>0</v>
      </c>
    </row>
    <row r="25">
      <c r="B25" s="99" t="s">
        <v>879</v>
      </c>
      <c r="C25" s="517" t="n">
        <v>636</v>
      </c>
      <c r="D25" s="518" t="n">
        <v>269</v>
      </c>
      <c r="E25" s="519" t="n">
        <v>365</v>
      </c>
      <c r="F25" s="520" t="n">
        <v>2</v>
      </c>
    </row>
    <row r="26">
      <c r="B26" s="99" t="s">
        <v>880</v>
      </c>
      <c r="C26" s="517" t="n">
        <v>57</v>
      </c>
      <c r="D26" s="518" t="n">
        <v>39</v>
      </c>
      <c r="E26" s="519" t="n">
        <v>18</v>
      </c>
      <c r="F26" s="520" t="n">
        <v>0</v>
      </c>
    </row>
    <row r="27">
      <c r="B27" s="99" t="s">
        <v>881</v>
      </c>
      <c r="C27" s="517" t="n">
        <v>60</v>
      </c>
      <c r="D27" s="518" t="n">
        <v>49</v>
      </c>
      <c r="E27" s="519" t="n">
        <v>11</v>
      </c>
      <c r="F27" s="520" t="n">
        <v>0</v>
      </c>
    </row>
    <row r="28">
      <c r="B28" s="99" t="s">
        <v>882</v>
      </c>
      <c r="C28" s="517" t="n">
        <v>1410</v>
      </c>
      <c r="D28" s="518" t="n">
        <v>684</v>
      </c>
      <c r="E28" s="519" t="n">
        <v>722</v>
      </c>
      <c r="F28" s="520" t="n">
        <v>4</v>
      </c>
    </row>
    <row r="29">
      <c r="B29" s="99" t="s">
        <v>883</v>
      </c>
      <c r="C29" s="517" t="n">
        <v>323</v>
      </c>
      <c r="D29" s="518" t="n">
        <v>162</v>
      </c>
      <c r="E29" s="519" t="n">
        <v>159</v>
      </c>
      <c r="F29" s="520" t="n">
        <v>2</v>
      </c>
    </row>
    <row r="30">
      <c r="B30" s="99" t="s">
        <v>884</v>
      </c>
      <c r="C30" s="517" t="n">
        <v>64</v>
      </c>
      <c r="D30" s="518" t="n">
        <v>9</v>
      </c>
      <c r="E30" s="519" t="n">
        <v>55</v>
      </c>
      <c r="F30" s="520" t="n">
        <v>0</v>
      </c>
    </row>
    <row r="31">
      <c r="B31" s="99" t="s">
        <v>885</v>
      </c>
      <c r="C31" s="517" t="n">
        <v>37</v>
      </c>
      <c r="D31" s="518" t="n">
        <v>3</v>
      </c>
      <c r="E31" s="519" t="n">
        <v>34</v>
      </c>
      <c r="F31" s="520" t="n">
        <v>0</v>
      </c>
    </row>
    <row r="32">
      <c r="B32" s="133" t="s">
        <v>886</v>
      </c>
      <c r="C32" s="525"/>
      <c r="D32" s="526"/>
      <c r="E32" s="527"/>
      <c r="F32" s="528"/>
    </row>
    <row r="33">
      <c r="B33" s="116" t="s">
        <v>887</v>
      </c>
      <c r="C33" s="529" t="n">
        <v>61</v>
      </c>
      <c r="D33" s="530" t="n">
        <v>30</v>
      </c>
      <c r="E33" s="531" t="n">
        <v>31</v>
      </c>
      <c r="F33" s="532" t="n">
        <v>0</v>
      </c>
    </row>
    <row r="34">
      <c r="B34" s="99" t="s">
        <v>863</v>
      </c>
      <c r="C34" s="525" t="s">
        <v>11</v>
      </c>
      <c r="D34" s="526" t="s">
        <v>11</v>
      </c>
      <c r="E34" s="527" t="s">
        <v>11</v>
      </c>
      <c r="F34" s="528" t="s">
        <v>11</v>
      </c>
    </row>
    <row r="35">
      <c r="B35" s="99" t="s">
        <v>888</v>
      </c>
      <c r="C35" s="525" t="n">
        <v>12</v>
      </c>
      <c r="D35" s="526" t="n">
        <v>4</v>
      </c>
      <c r="E35" s="527" t="n">
        <v>8</v>
      </c>
      <c r="F35" s="528" t="n">
        <v>0</v>
      </c>
    </row>
    <row r="36">
      <c r="B36" s="99" t="s">
        <v>889</v>
      </c>
      <c r="C36" s="525" t="n">
        <v>29</v>
      </c>
      <c r="D36" s="526" t="n">
        <v>16</v>
      </c>
      <c r="E36" s="527" t="n">
        <v>13</v>
      </c>
      <c r="F36" s="528" t="n">
        <v>0</v>
      </c>
    </row>
    <row r="37">
      <c r="B37" s="99" t="s">
        <v>890</v>
      </c>
      <c r="C37" s="525" t="n">
        <v>20</v>
      </c>
      <c r="D37" s="526" t="n">
        <v>10</v>
      </c>
      <c r="E37" s="527" t="n">
        <v>10</v>
      </c>
      <c r="F37" s="528" t="n">
        <v>0</v>
      </c>
    </row>
    <row r="38">
      <c r="B38" s="133" t="s">
        <v>891</v>
      </c>
      <c r="C38" s="533"/>
      <c r="D38" s="534"/>
      <c r="E38" s="535"/>
      <c r="F38" s="536"/>
    </row>
    <row r="39">
      <c r="B39" s="116" t="s">
        <v>892</v>
      </c>
      <c r="C39" s="537" t="n">
        <v>55</v>
      </c>
      <c r="D39" s="538" t="n">
        <v>28</v>
      </c>
      <c r="E39" s="539" t="n">
        <v>26</v>
      </c>
      <c r="F39" s="540" t="n">
        <v>1</v>
      </c>
    </row>
    <row r="40">
      <c r="B40" s="99" t="s">
        <v>863</v>
      </c>
      <c r="C40" s="533" t="s">
        <v>11</v>
      </c>
      <c r="D40" s="534" t="s">
        <v>11</v>
      </c>
      <c r="E40" s="535" t="s">
        <v>11</v>
      </c>
      <c r="F40" s="536" t="s">
        <v>11</v>
      </c>
    </row>
    <row r="41">
      <c r="B41" s="99" t="s">
        <v>893</v>
      </c>
      <c r="C41" s="533" t="n">
        <v>9</v>
      </c>
      <c r="D41" s="534" t="n">
        <v>0</v>
      </c>
      <c r="E41" s="535" t="n">
        <v>8</v>
      </c>
      <c r="F41" s="536" t="n">
        <v>1</v>
      </c>
    </row>
    <row r="42">
      <c r="B42" s="99" t="s">
        <v>894</v>
      </c>
      <c r="C42" s="533" t="n">
        <v>17</v>
      </c>
      <c r="D42" s="534" t="n">
        <v>13</v>
      </c>
      <c r="E42" s="535" t="n">
        <v>4</v>
      </c>
      <c r="F42" s="536" t="n">
        <v>0</v>
      </c>
    </row>
    <row r="43">
      <c r="B43" s="99" t="s">
        <v>895</v>
      </c>
      <c r="C43" s="533" t="n">
        <v>29</v>
      </c>
      <c r="D43" s="534" t="n">
        <v>15</v>
      </c>
      <c r="E43" s="535" t="n">
        <v>14</v>
      </c>
      <c r="F43" s="536" t="n">
        <v>0</v>
      </c>
    </row>
    <row r="44">
      <c r="B44" s="133" t="s">
        <v>896</v>
      </c>
      <c r="C44" s="541"/>
      <c r="D44" s="542"/>
      <c r="E44" s="543"/>
      <c r="F44" s="544"/>
    </row>
    <row r="45">
      <c r="B45" s="116" t="s">
        <v>896</v>
      </c>
      <c r="C45" s="545" t="n">
        <v>13</v>
      </c>
      <c r="D45" s="546" t="n">
        <v>12</v>
      </c>
      <c r="E45" s="547" t="n">
        <v>1</v>
      </c>
      <c r="F45" s="548" t="n">
        <v>0</v>
      </c>
    </row>
    <row r="46">
      <c r="B46" s="133" t="s">
        <v>70</v>
      </c>
      <c r="C46" s="549"/>
      <c r="D46" s="550"/>
      <c r="E46" s="551"/>
      <c r="F46" s="552"/>
    </row>
    <row r="47">
      <c r="B47" s="116" t="s">
        <v>903</v>
      </c>
      <c r="C47" s="553" t="n">
        <v>4852</v>
      </c>
      <c r="D47" s="554" t="n">
        <v>2560</v>
      </c>
      <c r="E47" s="555" t="n">
        <v>2275</v>
      </c>
      <c r="F47" s="556" t="n">
        <v>17</v>
      </c>
    </row>
    <row r="48">
      <c r="B48" s="301" t="s">
        <v>67</v>
      </c>
      <c r="C48" s="557" t="n">
        <v>2600</v>
      </c>
      <c r="D48" s="558" t="n">
        <v>1420</v>
      </c>
      <c r="E48" s="559" t="n">
        <v>1171</v>
      </c>
      <c r="F48" s="560" t="n">
        <v>9</v>
      </c>
    </row>
    <row r="50" ht="35.8344088156457" customHeight="1">
      <c r="B50" s="37" t="s">
        <v>904</v>
      </c>
    </row>
  </sheetData>
  <mergeCells count="10">
    <mergeCell ref="B4:B5"/>
    <mergeCell ref="C4:C5"/>
    <mergeCell ref="D4:F4"/>
    <mergeCell ref="B6:F6"/>
    <mergeCell ref="B19:F19"/>
    <mergeCell ref="B32:F32"/>
    <mergeCell ref="B38:F38"/>
    <mergeCell ref="B44:F44"/>
    <mergeCell ref="B46:F46"/>
    <mergeCell ref="B50:F50"/>
  </mergeCells>
  <pageMargins left="0.7" right="0.7" top="0.75" bottom="0.75" header="0.3" footer="0.3"/>
  <pageSetup paperSize="9" orientation="landscape" scale="50" fitToWidth="0" fitToHeight="0" horizontalDpi="300" verticalDpi="300"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C4918"/>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43.7516666666667" hidden="0" customWidth="1"/>
    <col min="3" max="3" width="11.435" hidden="0" customWidth="1"/>
    <col min="4" max="4" width="11.435" hidden="0" customWidth="1"/>
    <col min="5" max="5" width="11.435" hidden="0" customWidth="1"/>
    <col min="6" max="6" width="11.435" hidden="0" customWidth="1"/>
    <col min="7" max="7" width="11.435" hidden="0" customWidth="1"/>
    <col min="8" max="8" width="11.435" hidden="0" customWidth="1"/>
    <col min="9" max="9" width="11.435" hidden="0" customWidth="1"/>
    <col min="10" max="10" width="11.435" hidden="0" customWidth="1"/>
    <col min="11" max="11" width="11.435" hidden="0" customWidth="1"/>
  </cols>
  <sheetData>
    <row r="1">
      <c r="B1" s="3" t="s">
        <v>40</v>
      </c>
    </row>
    <row r="4">
      <c r="B4" s="98" t="s">
        <v>897</v>
      </c>
      <c r="C4" s="15" t="s">
        <v>899</v>
      </c>
      <c r="D4" s="15" t="s">
        <v>899</v>
      </c>
      <c r="E4" s="15" t="s">
        <v>899</v>
      </c>
      <c r="F4" s="15" t="s">
        <v>899</v>
      </c>
      <c r="G4" s="15" t="s">
        <v>899</v>
      </c>
      <c r="H4" s="15" t="s">
        <v>899</v>
      </c>
      <c r="I4" s="15" t="s">
        <v>899</v>
      </c>
      <c r="J4" s="15" t="s">
        <v>899</v>
      </c>
      <c r="K4" s="15" t="s">
        <v>899</v>
      </c>
    </row>
    <row r="5">
      <c r="B5" s="98" t="s">
        <v>897</v>
      </c>
      <c r="C5" s="16" t="s">
        <v>75</v>
      </c>
      <c r="D5" s="15" t="s">
        <v>905</v>
      </c>
      <c r="E5" s="15" t="s">
        <v>905</v>
      </c>
      <c r="F5" s="15" t="s">
        <v>905</v>
      </c>
      <c r="G5" s="15" t="s">
        <v>905</v>
      </c>
      <c r="H5" s="15" t="s">
        <v>906</v>
      </c>
      <c r="I5" s="15" t="s">
        <v>906</v>
      </c>
      <c r="J5" s="15" t="s">
        <v>906</v>
      </c>
      <c r="K5" s="15" t="s">
        <v>906</v>
      </c>
    </row>
    <row r="6" ht="28" customHeight="1">
      <c r="B6" s="98" t="s">
        <v>897</v>
      </c>
      <c r="C6" s="16" t="s">
        <v>75</v>
      </c>
      <c r="D6" s="16" t="s">
        <v>730</v>
      </c>
      <c r="E6" s="16" t="s">
        <v>907</v>
      </c>
      <c r="F6" s="16" t="s">
        <v>908</v>
      </c>
      <c r="G6" s="16" t="s">
        <v>592</v>
      </c>
      <c r="H6" s="16" t="s">
        <v>730</v>
      </c>
      <c r="I6" s="16" t="s">
        <v>907</v>
      </c>
      <c r="J6" s="16" t="s">
        <v>908</v>
      </c>
      <c r="K6" s="16" t="s">
        <v>592</v>
      </c>
    </row>
    <row r="7">
      <c r="B7" s="133" t="s">
        <v>861</v>
      </c>
      <c r="C7" s="561"/>
      <c r="D7" s="562"/>
      <c r="E7" s="563"/>
      <c r="F7" s="564"/>
      <c r="G7" s="565"/>
      <c r="H7" s="566"/>
      <c r="I7" s="567"/>
      <c r="J7" s="568"/>
      <c r="K7" s="569"/>
    </row>
    <row r="8">
      <c r="B8" s="116" t="s">
        <v>862</v>
      </c>
      <c r="C8" s="570" t="n">
        <v>225</v>
      </c>
      <c r="D8" s="571" t="n">
        <v>1</v>
      </c>
      <c r="E8" s="572" t="n">
        <v>1</v>
      </c>
      <c r="F8" s="573" t="n">
        <v>0</v>
      </c>
      <c r="G8" s="574" t="n">
        <v>0</v>
      </c>
      <c r="H8" s="575" t="n">
        <v>20</v>
      </c>
      <c r="I8" s="576" t="n">
        <v>101</v>
      </c>
      <c r="J8" s="577" t="n">
        <v>79</v>
      </c>
      <c r="K8" s="578" t="n">
        <v>23</v>
      </c>
    </row>
    <row r="9">
      <c r="B9" s="99" t="s">
        <v>863</v>
      </c>
      <c r="C9" s="561" t="s">
        <v>11</v>
      </c>
      <c r="D9" s="562" t="s">
        <v>11</v>
      </c>
      <c r="E9" s="563" t="s">
        <v>11</v>
      </c>
      <c r="F9" s="564" t="s">
        <v>11</v>
      </c>
      <c r="G9" s="565" t="s">
        <v>11</v>
      </c>
      <c r="H9" s="566" t="s">
        <v>11</v>
      </c>
      <c r="I9" s="567" t="s">
        <v>11</v>
      </c>
      <c r="J9" s="568" t="s">
        <v>11</v>
      </c>
      <c r="K9" s="569" t="s">
        <v>11</v>
      </c>
    </row>
    <row r="10">
      <c r="B10" s="99" t="s">
        <v>864</v>
      </c>
      <c r="C10" s="561" t="n">
        <v>107</v>
      </c>
      <c r="D10" s="562" t="n">
        <v>0</v>
      </c>
      <c r="E10" s="563" t="n">
        <v>0</v>
      </c>
      <c r="F10" s="564" t="n">
        <v>0</v>
      </c>
      <c r="G10" s="565" t="n">
        <v>0</v>
      </c>
      <c r="H10" s="566" t="n">
        <v>5</v>
      </c>
      <c r="I10" s="567" t="n">
        <v>39</v>
      </c>
      <c r="J10" s="568" t="n">
        <v>48</v>
      </c>
      <c r="K10" s="569" t="n">
        <v>15</v>
      </c>
    </row>
    <row r="11">
      <c r="B11" s="99" t="s">
        <v>865</v>
      </c>
      <c r="C11" s="561" t="n">
        <v>29</v>
      </c>
      <c r="D11" s="562" t="n">
        <v>0</v>
      </c>
      <c r="E11" s="563" t="n">
        <v>0</v>
      </c>
      <c r="F11" s="564" t="n">
        <v>0</v>
      </c>
      <c r="G11" s="565" t="n">
        <v>0</v>
      </c>
      <c r="H11" s="566" t="n">
        <v>2</v>
      </c>
      <c r="I11" s="567" t="n">
        <v>10</v>
      </c>
      <c r="J11" s="568" t="n">
        <v>12</v>
      </c>
      <c r="K11" s="569" t="n">
        <v>5</v>
      </c>
    </row>
    <row r="12">
      <c r="B12" s="99" t="s">
        <v>866</v>
      </c>
      <c r="C12" s="561" t="n">
        <v>13</v>
      </c>
      <c r="D12" s="562" t="n">
        <v>0</v>
      </c>
      <c r="E12" s="563" t="n">
        <v>0</v>
      </c>
      <c r="F12" s="564" t="n">
        <v>0</v>
      </c>
      <c r="G12" s="565" t="n">
        <v>0</v>
      </c>
      <c r="H12" s="566" t="n">
        <v>0</v>
      </c>
      <c r="I12" s="567" t="n">
        <v>8</v>
      </c>
      <c r="J12" s="568" t="n">
        <v>3</v>
      </c>
      <c r="K12" s="569" t="n">
        <v>2</v>
      </c>
    </row>
    <row r="13">
      <c r="B13" s="99" t="s">
        <v>867</v>
      </c>
      <c r="C13" s="561" t="n">
        <v>2</v>
      </c>
      <c r="D13" s="562" t="n">
        <v>0</v>
      </c>
      <c r="E13" s="563" t="n">
        <v>0</v>
      </c>
      <c r="F13" s="564" t="n">
        <v>0</v>
      </c>
      <c r="G13" s="565" t="n">
        <v>0</v>
      </c>
      <c r="H13" s="566" t="n">
        <v>0</v>
      </c>
      <c r="I13" s="567" t="n">
        <v>1</v>
      </c>
      <c r="J13" s="568" t="n">
        <v>1</v>
      </c>
      <c r="K13" s="569" t="n">
        <v>0</v>
      </c>
    </row>
    <row r="14">
      <c r="B14" s="99" t="s">
        <v>868</v>
      </c>
      <c r="C14" s="561" t="n">
        <v>61</v>
      </c>
      <c r="D14" s="562" t="n">
        <v>1</v>
      </c>
      <c r="E14" s="563" t="n">
        <v>0</v>
      </c>
      <c r="F14" s="564" t="n">
        <v>0</v>
      </c>
      <c r="G14" s="565" t="n">
        <v>0</v>
      </c>
      <c r="H14" s="566" t="n">
        <v>12</v>
      </c>
      <c r="I14" s="567" t="n">
        <v>35</v>
      </c>
      <c r="J14" s="568" t="n">
        <v>13</v>
      </c>
      <c r="K14" s="569" t="n">
        <v>0</v>
      </c>
    </row>
    <row r="15">
      <c r="B15" s="99" t="s">
        <v>909</v>
      </c>
      <c r="C15" s="561" t="n">
        <v>0</v>
      </c>
      <c r="D15" s="562" t="n">
        <v>0</v>
      </c>
      <c r="E15" s="563" t="n">
        <v>0</v>
      </c>
      <c r="F15" s="564" t="n">
        <v>0</v>
      </c>
      <c r="G15" s="565" t="n">
        <v>0</v>
      </c>
      <c r="H15" s="566" t="n">
        <v>0</v>
      </c>
      <c r="I15" s="567" t="n">
        <v>0</v>
      </c>
      <c r="J15" s="568" t="n">
        <v>0</v>
      </c>
      <c r="K15" s="569" t="n">
        <v>0</v>
      </c>
    </row>
    <row r="16">
      <c r="B16" s="99" t="s">
        <v>870</v>
      </c>
      <c r="C16" s="561" t="n">
        <v>0</v>
      </c>
      <c r="D16" s="562" t="n">
        <v>0</v>
      </c>
      <c r="E16" s="563" t="n">
        <v>0</v>
      </c>
      <c r="F16" s="564" t="n">
        <v>0</v>
      </c>
      <c r="G16" s="565" t="n">
        <v>0</v>
      </c>
      <c r="H16" s="566" t="n">
        <v>0</v>
      </c>
      <c r="I16" s="567" t="n">
        <v>0</v>
      </c>
      <c r="J16" s="568" t="n">
        <v>0</v>
      </c>
      <c r="K16" s="569" t="n">
        <v>0</v>
      </c>
    </row>
    <row r="17">
      <c r="B17" s="99" t="s">
        <v>871</v>
      </c>
      <c r="C17" s="561" t="n">
        <v>0</v>
      </c>
      <c r="D17" s="562" t="n">
        <v>0</v>
      </c>
      <c r="E17" s="563" t="n">
        <v>0</v>
      </c>
      <c r="F17" s="564" t="n">
        <v>0</v>
      </c>
      <c r="G17" s="565" t="n">
        <v>0</v>
      </c>
      <c r="H17" s="566" t="n">
        <v>0</v>
      </c>
      <c r="I17" s="567" t="n">
        <v>0</v>
      </c>
      <c r="J17" s="568" t="n">
        <v>0</v>
      </c>
      <c r="K17" s="569" t="n">
        <v>0</v>
      </c>
    </row>
    <row r="18">
      <c r="B18" s="99" t="s">
        <v>872</v>
      </c>
      <c r="C18" s="561" t="n">
        <v>0</v>
      </c>
      <c r="D18" s="562" t="n">
        <v>0</v>
      </c>
      <c r="E18" s="563" t="n">
        <v>0</v>
      </c>
      <c r="F18" s="564" t="n">
        <v>0</v>
      </c>
      <c r="G18" s="565" t="n">
        <v>0</v>
      </c>
      <c r="H18" s="566" t="n">
        <v>0</v>
      </c>
      <c r="I18" s="567" t="n">
        <v>0</v>
      </c>
      <c r="J18" s="568" t="n">
        <v>0</v>
      </c>
      <c r="K18" s="569" t="n">
        <v>0</v>
      </c>
    </row>
    <row r="19">
      <c r="B19" s="99" t="s">
        <v>873</v>
      </c>
      <c r="C19" s="561" t="n">
        <v>13</v>
      </c>
      <c r="D19" s="562" t="n">
        <v>0</v>
      </c>
      <c r="E19" s="563" t="n">
        <v>1</v>
      </c>
      <c r="F19" s="564" t="n">
        <v>0</v>
      </c>
      <c r="G19" s="565" t="n">
        <v>0</v>
      </c>
      <c r="H19" s="566" t="n">
        <v>1</v>
      </c>
      <c r="I19" s="567" t="n">
        <v>8</v>
      </c>
      <c r="J19" s="568" t="n">
        <v>2</v>
      </c>
      <c r="K19" s="569" t="n">
        <v>1</v>
      </c>
    </row>
    <row r="20">
      <c r="B20" s="133" t="s">
        <v>874</v>
      </c>
      <c r="C20" s="579"/>
      <c r="D20" s="580"/>
      <c r="E20" s="581"/>
      <c r="F20" s="582"/>
      <c r="G20" s="583"/>
      <c r="H20" s="584"/>
      <c r="I20" s="585"/>
      <c r="J20" s="586"/>
      <c r="K20" s="587"/>
    </row>
    <row r="21">
      <c r="B21" s="116" t="s">
        <v>875</v>
      </c>
      <c r="C21" s="588" t="n">
        <v>2010</v>
      </c>
      <c r="D21" s="589" t="n">
        <v>2</v>
      </c>
      <c r="E21" s="590" t="n">
        <v>6</v>
      </c>
      <c r="F21" s="591" t="n">
        <v>4</v>
      </c>
      <c r="G21" s="592" t="n">
        <v>2</v>
      </c>
      <c r="H21" s="593" t="n">
        <v>196</v>
      </c>
      <c r="I21" s="594" t="n">
        <v>1037</v>
      </c>
      <c r="J21" s="595" t="n">
        <v>646</v>
      </c>
      <c r="K21" s="596" t="n">
        <v>117</v>
      </c>
    </row>
    <row r="22">
      <c r="B22" s="99" t="s">
        <v>863</v>
      </c>
      <c r="C22" s="579" t="s">
        <v>11</v>
      </c>
      <c r="D22" s="580" t="s">
        <v>11</v>
      </c>
      <c r="E22" s="581" t="s">
        <v>11</v>
      </c>
      <c r="F22" s="582" t="s">
        <v>11</v>
      </c>
      <c r="G22" s="583" t="s">
        <v>11</v>
      </c>
      <c r="H22" s="584" t="s">
        <v>11</v>
      </c>
      <c r="I22" s="585" t="s">
        <v>11</v>
      </c>
      <c r="J22" s="586" t="s">
        <v>11</v>
      </c>
      <c r="K22" s="587" t="s">
        <v>11</v>
      </c>
    </row>
    <row r="23">
      <c r="B23" s="99" t="s">
        <v>876</v>
      </c>
      <c r="C23" s="579" t="n">
        <v>295</v>
      </c>
      <c r="D23" s="580" t="n">
        <v>1</v>
      </c>
      <c r="E23" s="581" t="n">
        <v>2</v>
      </c>
      <c r="F23" s="582" t="n">
        <v>2</v>
      </c>
      <c r="G23" s="583" t="n">
        <v>0</v>
      </c>
      <c r="H23" s="584" t="n">
        <v>51</v>
      </c>
      <c r="I23" s="585" t="n">
        <v>111</v>
      </c>
      <c r="J23" s="586" t="n">
        <v>111</v>
      </c>
      <c r="K23" s="587" t="n">
        <v>17</v>
      </c>
    </row>
    <row r="24">
      <c r="B24" s="99" t="s">
        <v>877</v>
      </c>
      <c r="C24" s="579" t="n">
        <v>297</v>
      </c>
      <c r="D24" s="580" t="n">
        <v>0</v>
      </c>
      <c r="E24" s="581" t="n">
        <v>0</v>
      </c>
      <c r="F24" s="582" t="n">
        <v>0</v>
      </c>
      <c r="G24" s="583" t="n">
        <v>1</v>
      </c>
      <c r="H24" s="584" t="n">
        <v>76</v>
      </c>
      <c r="I24" s="585" t="n">
        <v>126</v>
      </c>
      <c r="J24" s="586" t="n">
        <v>73</v>
      </c>
      <c r="K24" s="587" t="n">
        <v>21</v>
      </c>
    </row>
    <row r="25">
      <c r="B25" s="99" t="s">
        <v>878</v>
      </c>
      <c r="C25" s="579" t="n">
        <v>46</v>
      </c>
      <c r="D25" s="580" t="n">
        <v>0</v>
      </c>
      <c r="E25" s="581" t="n">
        <v>0</v>
      </c>
      <c r="F25" s="582" t="n">
        <v>0</v>
      </c>
      <c r="G25" s="583" t="n">
        <v>0</v>
      </c>
      <c r="H25" s="584" t="n">
        <v>2</v>
      </c>
      <c r="I25" s="585" t="n">
        <v>27</v>
      </c>
      <c r="J25" s="586" t="n">
        <v>14</v>
      </c>
      <c r="K25" s="587" t="n">
        <v>3</v>
      </c>
    </row>
    <row r="26">
      <c r="B26" s="99" t="s">
        <v>879</v>
      </c>
      <c r="C26" s="579" t="n">
        <v>367</v>
      </c>
      <c r="D26" s="580" t="n">
        <v>0</v>
      </c>
      <c r="E26" s="581" t="n">
        <v>2</v>
      </c>
      <c r="F26" s="582" t="n">
        <v>0</v>
      </c>
      <c r="G26" s="583" t="n">
        <v>0</v>
      </c>
      <c r="H26" s="584" t="n">
        <v>0</v>
      </c>
      <c r="I26" s="585" t="n">
        <v>234</v>
      </c>
      <c r="J26" s="586" t="n">
        <v>126</v>
      </c>
      <c r="K26" s="587" t="n">
        <v>5</v>
      </c>
    </row>
    <row r="27">
      <c r="B27" s="99" t="s">
        <v>910</v>
      </c>
      <c r="C27" s="579" t="n">
        <v>18</v>
      </c>
      <c r="D27" s="580" t="n">
        <v>0</v>
      </c>
      <c r="E27" s="581" t="n">
        <v>0</v>
      </c>
      <c r="F27" s="582" t="n">
        <v>0</v>
      </c>
      <c r="G27" s="583" t="n">
        <v>0</v>
      </c>
      <c r="H27" s="584" t="n">
        <v>0</v>
      </c>
      <c r="I27" s="585" t="n">
        <v>16</v>
      </c>
      <c r="J27" s="586" t="n">
        <v>2</v>
      </c>
      <c r="K27" s="587" t="n">
        <v>0</v>
      </c>
    </row>
    <row r="28">
      <c r="B28" s="99" t="s">
        <v>881</v>
      </c>
      <c r="C28" s="579" t="n">
        <v>11</v>
      </c>
      <c r="D28" s="580" t="n">
        <v>0</v>
      </c>
      <c r="E28" s="581" t="n">
        <v>0</v>
      </c>
      <c r="F28" s="582" t="n">
        <v>0</v>
      </c>
      <c r="G28" s="583" t="n">
        <v>0</v>
      </c>
      <c r="H28" s="584" t="n">
        <v>3</v>
      </c>
      <c r="I28" s="585" t="n">
        <v>3</v>
      </c>
      <c r="J28" s="586" t="n">
        <v>4</v>
      </c>
      <c r="K28" s="587" t="n">
        <v>1</v>
      </c>
    </row>
    <row r="29">
      <c r="B29" s="99" t="s">
        <v>882</v>
      </c>
      <c r="C29" s="579" t="n">
        <v>726</v>
      </c>
      <c r="D29" s="580" t="n">
        <v>1</v>
      </c>
      <c r="E29" s="581" t="n">
        <v>1</v>
      </c>
      <c r="F29" s="582" t="n">
        <v>1</v>
      </c>
      <c r="G29" s="583" t="n">
        <v>1</v>
      </c>
      <c r="H29" s="584" t="n">
        <v>53</v>
      </c>
      <c r="I29" s="585" t="n">
        <v>417</v>
      </c>
      <c r="J29" s="586" t="n">
        <v>216</v>
      </c>
      <c r="K29" s="587" t="n">
        <v>36</v>
      </c>
    </row>
    <row r="30">
      <c r="B30" s="99" t="s">
        <v>911</v>
      </c>
      <c r="C30" s="579" t="n">
        <v>161</v>
      </c>
      <c r="D30" s="580" t="n">
        <v>0</v>
      </c>
      <c r="E30" s="581" t="n">
        <v>1</v>
      </c>
      <c r="F30" s="582" t="n">
        <v>1</v>
      </c>
      <c r="G30" s="583" t="n">
        <v>0</v>
      </c>
      <c r="H30" s="584" t="n">
        <v>11</v>
      </c>
      <c r="I30" s="585" t="n">
        <v>52</v>
      </c>
      <c r="J30" s="586" t="n">
        <v>71</v>
      </c>
      <c r="K30" s="587" t="n">
        <v>25</v>
      </c>
    </row>
    <row r="31">
      <c r="B31" s="99" t="s">
        <v>884</v>
      </c>
      <c r="C31" s="579" t="n">
        <v>55</v>
      </c>
      <c r="D31" s="580" t="n">
        <v>0</v>
      </c>
      <c r="E31" s="581" t="n">
        <v>0</v>
      </c>
      <c r="F31" s="582" t="n">
        <v>0</v>
      </c>
      <c r="G31" s="583" t="n">
        <v>0</v>
      </c>
      <c r="H31" s="584" t="n">
        <v>0</v>
      </c>
      <c r="I31" s="585" t="n">
        <v>29</v>
      </c>
      <c r="J31" s="586" t="n">
        <v>20</v>
      </c>
      <c r="K31" s="587" t="n">
        <v>6</v>
      </c>
    </row>
    <row r="32">
      <c r="B32" s="99" t="s">
        <v>885</v>
      </c>
      <c r="C32" s="579" t="n">
        <v>34</v>
      </c>
      <c r="D32" s="580" t="n">
        <v>0</v>
      </c>
      <c r="E32" s="581" t="n">
        <v>0</v>
      </c>
      <c r="F32" s="582" t="n">
        <v>0</v>
      </c>
      <c r="G32" s="583" t="n">
        <v>0</v>
      </c>
      <c r="H32" s="584" t="n">
        <v>0</v>
      </c>
      <c r="I32" s="585" t="n">
        <v>22</v>
      </c>
      <c r="J32" s="586" t="n">
        <v>9</v>
      </c>
      <c r="K32" s="587" t="n">
        <v>3</v>
      </c>
    </row>
    <row r="33">
      <c r="B33" s="133" t="s">
        <v>886</v>
      </c>
      <c r="C33" s="597"/>
      <c r="D33" s="598"/>
      <c r="E33" s="599"/>
      <c r="F33" s="600"/>
      <c r="G33" s="601"/>
      <c r="H33" s="602"/>
      <c r="I33" s="603"/>
      <c r="J33" s="604"/>
      <c r="K33" s="605"/>
    </row>
    <row r="34">
      <c r="B34" s="116" t="s">
        <v>887</v>
      </c>
      <c r="C34" s="606" t="n">
        <v>31</v>
      </c>
      <c r="D34" s="607" t="n">
        <v>0</v>
      </c>
      <c r="E34" s="608" t="n">
        <v>0</v>
      </c>
      <c r="F34" s="609" t="n">
        <v>0</v>
      </c>
      <c r="G34" s="610" t="n">
        <v>0</v>
      </c>
      <c r="H34" s="611" t="n">
        <v>4</v>
      </c>
      <c r="I34" s="612" t="n">
        <v>16</v>
      </c>
      <c r="J34" s="613" t="n">
        <v>7</v>
      </c>
      <c r="K34" s="614" t="n">
        <v>4</v>
      </c>
    </row>
    <row r="35">
      <c r="B35" s="99" t="s">
        <v>863</v>
      </c>
      <c r="C35" s="597" t="s">
        <v>11</v>
      </c>
      <c r="D35" s="598" t="s">
        <v>11</v>
      </c>
      <c r="E35" s="599" t="s">
        <v>11</v>
      </c>
      <c r="F35" s="600" t="s">
        <v>11</v>
      </c>
      <c r="G35" s="601" t="s">
        <v>11</v>
      </c>
      <c r="H35" s="602" t="s">
        <v>11</v>
      </c>
      <c r="I35" s="603" t="s">
        <v>11</v>
      </c>
      <c r="J35" s="604" t="s">
        <v>11</v>
      </c>
      <c r="K35" s="605" t="s">
        <v>11</v>
      </c>
    </row>
    <row r="36">
      <c r="B36" s="99" t="s">
        <v>888</v>
      </c>
      <c r="C36" s="597" t="n">
        <v>8</v>
      </c>
      <c r="D36" s="598" t="n">
        <v>0</v>
      </c>
      <c r="E36" s="599" t="n">
        <v>0</v>
      </c>
      <c r="F36" s="600" t="n">
        <v>0</v>
      </c>
      <c r="G36" s="601" t="n">
        <v>0</v>
      </c>
      <c r="H36" s="602" t="n">
        <v>2</v>
      </c>
      <c r="I36" s="603" t="n">
        <v>3</v>
      </c>
      <c r="J36" s="604" t="n">
        <v>3</v>
      </c>
      <c r="K36" s="605" t="n">
        <v>0</v>
      </c>
    </row>
    <row r="37">
      <c r="B37" s="99" t="s">
        <v>889</v>
      </c>
      <c r="C37" s="597" t="n">
        <v>13</v>
      </c>
      <c r="D37" s="598" t="n">
        <v>0</v>
      </c>
      <c r="E37" s="599" t="n">
        <v>0</v>
      </c>
      <c r="F37" s="600" t="n">
        <v>0</v>
      </c>
      <c r="G37" s="601" t="n">
        <v>0</v>
      </c>
      <c r="H37" s="602" t="n">
        <v>2</v>
      </c>
      <c r="I37" s="603" t="n">
        <v>7</v>
      </c>
      <c r="J37" s="604" t="n">
        <v>1</v>
      </c>
      <c r="K37" s="605" t="n">
        <v>3</v>
      </c>
    </row>
    <row r="38">
      <c r="B38" s="99" t="s">
        <v>890</v>
      </c>
      <c r="C38" s="597" t="n">
        <v>10</v>
      </c>
      <c r="D38" s="598" t="n">
        <v>0</v>
      </c>
      <c r="E38" s="599" t="n">
        <v>0</v>
      </c>
      <c r="F38" s="600" t="n">
        <v>0</v>
      </c>
      <c r="G38" s="601" t="n">
        <v>0</v>
      </c>
      <c r="H38" s="602" t="n">
        <v>0</v>
      </c>
      <c r="I38" s="603" t="n">
        <v>6</v>
      </c>
      <c r="J38" s="604" t="n">
        <v>3</v>
      </c>
      <c r="K38" s="605" t="n">
        <v>1</v>
      </c>
    </row>
    <row r="39">
      <c r="B39" s="133" t="s">
        <v>891</v>
      </c>
      <c r="C39" s="615"/>
      <c r="D39" s="616"/>
      <c r="E39" s="617"/>
      <c r="F39" s="618"/>
      <c r="G39" s="619"/>
      <c r="H39" s="620"/>
      <c r="I39" s="621"/>
      <c r="J39" s="622"/>
      <c r="K39" s="623"/>
    </row>
    <row r="40">
      <c r="B40" s="116" t="s">
        <v>892</v>
      </c>
      <c r="C40" s="624" t="n">
        <v>27</v>
      </c>
      <c r="D40" s="625" t="n">
        <v>1</v>
      </c>
      <c r="E40" s="626" t="n">
        <v>0</v>
      </c>
      <c r="F40" s="627" t="n">
        <v>0</v>
      </c>
      <c r="G40" s="628" t="n">
        <v>0</v>
      </c>
      <c r="H40" s="629" t="n">
        <v>2</v>
      </c>
      <c r="I40" s="630" t="n">
        <v>6</v>
      </c>
      <c r="J40" s="631" t="n">
        <v>15</v>
      </c>
      <c r="K40" s="632" t="n">
        <v>3</v>
      </c>
    </row>
    <row r="41">
      <c r="B41" s="99" t="s">
        <v>863</v>
      </c>
      <c r="C41" s="615" t="s">
        <v>11</v>
      </c>
      <c r="D41" s="616" t="s">
        <v>11</v>
      </c>
      <c r="E41" s="617" t="s">
        <v>11</v>
      </c>
      <c r="F41" s="618" t="s">
        <v>11</v>
      </c>
      <c r="G41" s="619" t="s">
        <v>11</v>
      </c>
      <c r="H41" s="620" t="s">
        <v>11</v>
      </c>
      <c r="I41" s="621" t="s">
        <v>11</v>
      </c>
      <c r="J41" s="622" t="s">
        <v>11</v>
      </c>
      <c r="K41" s="623" t="s">
        <v>11</v>
      </c>
    </row>
    <row r="42">
      <c r="B42" s="99" t="s">
        <v>893</v>
      </c>
      <c r="C42" s="615" t="n">
        <v>9</v>
      </c>
      <c r="D42" s="616" t="n">
        <v>1</v>
      </c>
      <c r="E42" s="617" t="n">
        <v>0</v>
      </c>
      <c r="F42" s="618" t="n">
        <v>0</v>
      </c>
      <c r="G42" s="619" t="n">
        <v>0</v>
      </c>
      <c r="H42" s="620" t="n">
        <v>0</v>
      </c>
      <c r="I42" s="621" t="n">
        <v>3</v>
      </c>
      <c r="J42" s="622" t="n">
        <v>3</v>
      </c>
      <c r="K42" s="623" t="n">
        <v>2</v>
      </c>
    </row>
    <row r="43">
      <c r="B43" s="99" t="s">
        <v>894</v>
      </c>
      <c r="C43" s="615" t="n">
        <v>4</v>
      </c>
      <c r="D43" s="616" t="n">
        <v>0</v>
      </c>
      <c r="E43" s="617" t="n">
        <v>0</v>
      </c>
      <c r="F43" s="618" t="n">
        <v>0</v>
      </c>
      <c r="G43" s="619" t="n">
        <v>0</v>
      </c>
      <c r="H43" s="620" t="n">
        <v>0</v>
      </c>
      <c r="I43" s="621" t="n">
        <v>1</v>
      </c>
      <c r="J43" s="622" t="n">
        <v>3</v>
      </c>
      <c r="K43" s="623" t="n">
        <v>0</v>
      </c>
    </row>
    <row r="44">
      <c r="B44" s="99" t="s">
        <v>895</v>
      </c>
      <c r="C44" s="615" t="n">
        <v>14</v>
      </c>
      <c r="D44" s="616" t="n">
        <v>0</v>
      </c>
      <c r="E44" s="617" t="n">
        <v>0</v>
      </c>
      <c r="F44" s="618" t="n">
        <v>0</v>
      </c>
      <c r="G44" s="619" t="n">
        <v>0</v>
      </c>
      <c r="H44" s="620" t="n">
        <v>2</v>
      </c>
      <c r="I44" s="621" t="n">
        <v>2</v>
      </c>
      <c r="J44" s="622" t="n">
        <v>9</v>
      </c>
      <c r="K44" s="623" t="n">
        <v>1</v>
      </c>
    </row>
    <row r="45">
      <c r="B45" s="133" t="s">
        <v>896</v>
      </c>
      <c r="C45" s="633"/>
      <c r="D45" s="634"/>
      <c r="E45" s="635"/>
      <c r="F45" s="636"/>
      <c r="G45" s="637"/>
      <c r="H45" s="638"/>
      <c r="I45" s="639"/>
      <c r="J45" s="640"/>
      <c r="K45" s="641"/>
    </row>
    <row r="46">
      <c r="B46" s="116" t="s">
        <v>896</v>
      </c>
      <c r="C46" s="642" t="n">
        <v>1</v>
      </c>
      <c r="D46" s="643" t="n">
        <v>0</v>
      </c>
      <c r="E46" s="644" t="n">
        <v>0</v>
      </c>
      <c r="F46" s="645" t="n">
        <v>0</v>
      </c>
      <c r="G46" s="646" t="n">
        <v>0</v>
      </c>
      <c r="H46" s="647" t="n">
        <v>0</v>
      </c>
      <c r="I46" s="648" t="n">
        <v>0</v>
      </c>
      <c r="J46" s="649" t="n">
        <v>1</v>
      </c>
      <c r="K46" s="650" t="n">
        <v>0</v>
      </c>
    </row>
    <row r="47">
      <c r="B47" s="133" t="s">
        <v>70</v>
      </c>
      <c r="C47" s="651"/>
      <c r="D47" s="652"/>
      <c r="E47" s="653"/>
      <c r="F47" s="654"/>
      <c r="G47" s="655"/>
      <c r="H47" s="656"/>
      <c r="I47" s="657"/>
      <c r="J47" s="658"/>
      <c r="K47" s="659"/>
    </row>
    <row r="48">
      <c r="B48" s="116" t="s">
        <v>903</v>
      </c>
      <c r="C48" s="660" t="n">
        <v>2294</v>
      </c>
      <c r="D48" s="661" t="n">
        <v>4</v>
      </c>
      <c r="E48" s="662" t="n">
        <v>7</v>
      </c>
      <c r="F48" s="663" t="n">
        <v>4</v>
      </c>
      <c r="G48" s="664" t="n">
        <v>2</v>
      </c>
      <c r="H48" s="665" t="n">
        <v>222</v>
      </c>
      <c r="I48" s="666" t="n">
        <v>1160</v>
      </c>
      <c r="J48" s="667" t="n">
        <v>748</v>
      </c>
      <c r="K48" s="668" t="n">
        <v>147</v>
      </c>
    </row>
    <row r="49">
      <c r="B49" s="301" t="s">
        <v>67</v>
      </c>
      <c r="C49" s="669" t="n">
        <v>1180</v>
      </c>
      <c r="D49" s="670" t="n">
        <v>2</v>
      </c>
      <c r="E49" s="671" t="n">
        <v>4</v>
      </c>
      <c r="F49" s="672" t="n">
        <v>2</v>
      </c>
      <c r="G49" s="673" t="n">
        <v>1</v>
      </c>
      <c r="H49" s="674" t="n">
        <v>111</v>
      </c>
      <c r="I49" s="675" t="n">
        <v>574</v>
      </c>
      <c r="J49" s="676" t="n">
        <v>393</v>
      </c>
      <c r="K49" s="677" t="n">
        <v>93</v>
      </c>
    </row>
    <row r="51" ht="21.5524241700502" customHeight="1">
      <c r="B51" s="37" t="s">
        <v>904</v>
      </c>
    </row>
    <row r="52">
      <c r="B52" s="37" t="s">
        <v>912</v>
      </c>
    </row>
  </sheetData>
  <mergeCells count="13">
    <mergeCell ref="B4:B6"/>
    <mergeCell ref="C4:K4"/>
    <mergeCell ref="C5:C6"/>
    <mergeCell ref="D5:G5"/>
    <mergeCell ref="H5:K5"/>
    <mergeCell ref="B7:K7"/>
    <mergeCell ref="B20:K20"/>
    <mergeCell ref="B33:K33"/>
    <mergeCell ref="B39:K39"/>
    <mergeCell ref="B45:K45"/>
    <mergeCell ref="B47:K47"/>
    <mergeCell ref="B51:K51"/>
    <mergeCell ref="B52:K52"/>
  </mergeCells>
  <pageMargins left="0.7" right="0.7" top="0.75" bottom="0.75" header="0.3" footer="0.3"/>
  <pageSetup paperSize="9" orientation="landscape" scale="50" fitToWidth="0" fitToHeight="0" horizontalDpi="300" verticalDpi="300"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C4918"/>
  </sheetPr>
  <dimension ref="A1"/>
  <sheetViews>
    <sheetView workbookViewId="0" zoomScale="100" showGridLines="0" tabSelected="false">
      <pane ySplit="4" topLeftCell="A5" activePane="bottomLeft" state="frozen"/>
      <selection pane="bottomLeft"/>
    </sheetView>
  </sheetViews>
  <sheetFormatPr defaultRowHeight="15.0" baseColWidth="10"/>
  <cols>
    <col min="1" max="1" width="2.57" hidden="0" customWidth="1"/>
    <col min="2" max="2" width="38.135" hidden="0" customWidth="1"/>
    <col min="3" max="3" width="10.21" hidden="0" customWidth="1"/>
    <col min="4" max="4" width="13.235" hidden="0" customWidth="1"/>
    <col min="5" max="5" width="13.6183333333333" hidden="0" customWidth="1"/>
    <col min="6" max="6" width="10.21" hidden="0" customWidth="1"/>
    <col min="7" max="7" width="10.21" hidden="0" customWidth="1"/>
    <col min="8" max="8" width="10.535" hidden="0" customWidth="1"/>
    <col min="9" max="9" width="11.985" hidden="0" customWidth="1"/>
    <col min="10" max="10" width="10.21" hidden="0" customWidth="1"/>
    <col min="11" max="11" width="10.21" hidden="0" customWidth="1"/>
    <col min="12" max="12" width="10.21" hidden="0" customWidth="1"/>
    <col min="13" max="13" width="10.2933333333333" hidden="0" customWidth="1"/>
    <col min="14" max="14" width="10.21" hidden="0" customWidth="1"/>
  </cols>
  <sheetData>
    <row r="1">
      <c r="B1" s="3" t="s">
        <v>41</v>
      </c>
    </row>
    <row r="4" ht="56" customHeight="1">
      <c r="B4" s="98" t="s">
        <v>897</v>
      </c>
      <c r="C4" s="16" t="s">
        <v>75</v>
      </c>
      <c r="D4" s="16" t="s">
        <v>913</v>
      </c>
      <c r="E4" s="16" t="s">
        <v>914</v>
      </c>
      <c r="F4" s="16" t="s">
        <v>915</v>
      </c>
      <c r="G4" s="16" t="s">
        <v>916</v>
      </c>
      <c r="H4" s="16" t="s">
        <v>917</v>
      </c>
      <c r="I4" s="16" t="s">
        <v>918</v>
      </c>
      <c r="J4" s="16" t="s">
        <v>919</v>
      </c>
      <c r="K4" s="16" t="s">
        <v>920</v>
      </c>
      <c r="L4" s="16" t="s">
        <v>921</v>
      </c>
      <c r="M4" s="16" t="s">
        <v>591</v>
      </c>
      <c r="N4" s="16" t="s">
        <v>592</v>
      </c>
    </row>
    <row r="5">
      <c r="B5" s="133" t="s">
        <v>861</v>
      </c>
      <c r="C5" s="678"/>
      <c r="D5" s="679"/>
      <c r="E5" s="680"/>
      <c r="F5" s="681"/>
      <c r="G5" s="682"/>
      <c r="H5" s="683"/>
      <c r="I5" s="684"/>
      <c r="J5" s="685"/>
      <c r="K5" s="686"/>
      <c r="L5" s="687"/>
      <c r="M5" s="688"/>
      <c r="N5" s="689"/>
    </row>
    <row r="6">
      <c r="B6" s="116" t="s">
        <v>862</v>
      </c>
      <c r="C6" s="690" t="n">
        <v>631</v>
      </c>
      <c r="D6" s="691" t="n">
        <v>461</v>
      </c>
      <c r="E6" s="692" t="n">
        <v>8</v>
      </c>
      <c r="F6" s="693" t="n">
        <v>62</v>
      </c>
      <c r="G6" s="694" t="n">
        <v>4</v>
      </c>
      <c r="H6" s="695" t="n">
        <v>15</v>
      </c>
      <c r="I6" s="696" t="n">
        <v>7</v>
      </c>
      <c r="J6" s="697" t="n">
        <v>48</v>
      </c>
      <c r="K6" s="698" t="n">
        <v>16</v>
      </c>
      <c r="L6" s="699" t="n">
        <v>10</v>
      </c>
      <c r="M6" s="700" t="n">
        <v>0</v>
      </c>
      <c r="N6" s="701" t="n">
        <v>0</v>
      </c>
    </row>
    <row r="7">
      <c r="B7" s="99" t="s">
        <v>863</v>
      </c>
      <c r="C7" s="678" t="s">
        <v>11</v>
      </c>
      <c r="D7" s="679" t="s">
        <v>11</v>
      </c>
      <c r="E7" s="680" t="s">
        <v>11</v>
      </c>
      <c r="F7" s="681" t="s">
        <v>11</v>
      </c>
      <c r="G7" s="682" t="s">
        <v>11</v>
      </c>
      <c r="H7" s="683" t="s">
        <v>11</v>
      </c>
      <c r="I7" s="684" t="s">
        <v>11</v>
      </c>
      <c r="J7" s="685" t="s">
        <v>11</v>
      </c>
      <c r="K7" s="686" t="s">
        <v>11</v>
      </c>
      <c r="L7" s="687" t="s">
        <v>11</v>
      </c>
      <c r="M7" s="688" t="s">
        <v>11</v>
      </c>
      <c r="N7" s="689" t="s">
        <v>11</v>
      </c>
    </row>
    <row r="8">
      <c r="B8" s="99" t="s">
        <v>864</v>
      </c>
      <c r="C8" s="678" t="n">
        <v>257</v>
      </c>
      <c r="D8" s="679" t="n">
        <v>182</v>
      </c>
      <c r="E8" s="680" t="n">
        <v>6</v>
      </c>
      <c r="F8" s="681" t="n">
        <v>31</v>
      </c>
      <c r="G8" s="682" t="n">
        <v>2</v>
      </c>
      <c r="H8" s="683" t="n">
        <v>9</v>
      </c>
      <c r="I8" s="684" t="n">
        <v>4</v>
      </c>
      <c r="J8" s="685" t="n">
        <v>6</v>
      </c>
      <c r="K8" s="686" t="n">
        <v>10</v>
      </c>
      <c r="L8" s="687" t="n">
        <v>7</v>
      </c>
      <c r="M8" s="688" t="n">
        <v>0</v>
      </c>
      <c r="N8" s="689" t="n">
        <v>0</v>
      </c>
    </row>
    <row r="9">
      <c r="B9" s="99" t="s">
        <v>865</v>
      </c>
      <c r="C9" s="678" t="n">
        <v>80</v>
      </c>
      <c r="D9" s="679" t="n">
        <v>48</v>
      </c>
      <c r="E9" s="680" t="n">
        <v>1</v>
      </c>
      <c r="F9" s="681" t="n">
        <v>13</v>
      </c>
      <c r="G9" s="682" t="n">
        <v>2</v>
      </c>
      <c r="H9" s="683" t="n">
        <v>4</v>
      </c>
      <c r="I9" s="684" t="n">
        <v>3</v>
      </c>
      <c r="J9" s="685" t="n">
        <v>5</v>
      </c>
      <c r="K9" s="686" t="n">
        <v>2</v>
      </c>
      <c r="L9" s="687" t="n">
        <v>2</v>
      </c>
      <c r="M9" s="688" t="n">
        <v>0</v>
      </c>
      <c r="N9" s="689" t="n">
        <v>0</v>
      </c>
    </row>
    <row r="10">
      <c r="B10" s="99" t="s">
        <v>866</v>
      </c>
      <c r="C10" s="678" t="n">
        <v>31</v>
      </c>
      <c r="D10" s="679" t="n">
        <v>17</v>
      </c>
      <c r="E10" s="680" t="n">
        <v>0</v>
      </c>
      <c r="F10" s="681" t="n">
        <v>6</v>
      </c>
      <c r="G10" s="682" t="n">
        <v>0</v>
      </c>
      <c r="H10" s="683" t="n">
        <v>1</v>
      </c>
      <c r="I10" s="684" t="n">
        <v>0</v>
      </c>
      <c r="J10" s="685" t="n">
        <v>4</v>
      </c>
      <c r="K10" s="686" t="n">
        <v>3</v>
      </c>
      <c r="L10" s="687" t="n">
        <v>0</v>
      </c>
      <c r="M10" s="688" t="n">
        <v>0</v>
      </c>
      <c r="N10" s="689" t="n">
        <v>0</v>
      </c>
    </row>
    <row r="11">
      <c r="B11" s="99" t="s">
        <v>867</v>
      </c>
      <c r="C11" s="678" t="n">
        <v>3</v>
      </c>
      <c r="D11" s="679" t="n">
        <v>3</v>
      </c>
      <c r="E11" s="680" t="n">
        <v>0</v>
      </c>
      <c r="F11" s="681" t="n">
        <v>0</v>
      </c>
      <c r="G11" s="682" t="n">
        <v>0</v>
      </c>
      <c r="H11" s="683" t="n">
        <v>0</v>
      </c>
      <c r="I11" s="684" t="n">
        <v>0</v>
      </c>
      <c r="J11" s="685" t="n">
        <v>0</v>
      </c>
      <c r="K11" s="686" t="n">
        <v>0</v>
      </c>
      <c r="L11" s="687" t="n">
        <v>0</v>
      </c>
      <c r="M11" s="688" t="n">
        <v>0</v>
      </c>
      <c r="N11" s="689" t="n">
        <v>0</v>
      </c>
    </row>
    <row r="12">
      <c r="B12" s="99" t="s">
        <v>922</v>
      </c>
      <c r="C12" s="678" t="n">
        <v>231</v>
      </c>
      <c r="D12" s="679" t="n">
        <v>193</v>
      </c>
      <c r="E12" s="680" t="n">
        <v>1</v>
      </c>
      <c r="F12" s="681" t="n">
        <v>11</v>
      </c>
      <c r="G12" s="682" t="n">
        <v>0</v>
      </c>
      <c r="H12" s="683" t="n">
        <v>0</v>
      </c>
      <c r="I12" s="684" t="n">
        <v>0</v>
      </c>
      <c r="J12" s="685" t="n">
        <v>25</v>
      </c>
      <c r="K12" s="686" t="n">
        <v>0</v>
      </c>
      <c r="L12" s="687" t="n">
        <v>1</v>
      </c>
      <c r="M12" s="688" t="n">
        <v>0</v>
      </c>
      <c r="N12" s="689" t="n">
        <v>0</v>
      </c>
    </row>
    <row r="13">
      <c r="B13" s="99" t="s">
        <v>909</v>
      </c>
      <c r="C13" s="678" t="n">
        <v>0</v>
      </c>
      <c r="D13" s="679" t="n">
        <v>0</v>
      </c>
      <c r="E13" s="680" t="n">
        <v>0</v>
      </c>
      <c r="F13" s="681" t="n">
        <v>0</v>
      </c>
      <c r="G13" s="682" t="n">
        <v>0</v>
      </c>
      <c r="H13" s="683" t="n">
        <v>0</v>
      </c>
      <c r="I13" s="684" t="n">
        <v>0</v>
      </c>
      <c r="J13" s="685" t="n">
        <v>0</v>
      </c>
      <c r="K13" s="686" t="n">
        <v>0</v>
      </c>
      <c r="L13" s="687" t="n">
        <v>0</v>
      </c>
      <c r="M13" s="688" t="n">
        <v>0</v>
      </c>
      <c r="N13" s="689" t="n">
        <v>0</v>
      </c>
    </row>
    <row r="14">
      <c r="B14" s="99" t="s">
        <v>870</v>
      </c>
      <c r="C14" s="678" t="n">
        <v>0</v>
      </c>
      <c r="D14" s="679" t="n">
        <v>0</v>
      </c>
      <c r="E14" s="680" t="n">
        <v>0</v>
      </c>
      <c r="F14" s="681" t="n">
        <v>0</v>
      </c>
      <c r="G14" s="682" t="n">
        <v>0</v>
      </c>
      <c r="H14" s="683" t="n">
        <v>0</v>
      </c>
      <c r="I14" s="684" t="n">
        <v>0</v>
      </c>
      <c r="J14" s="685" t="n">
        <v>0</v>
      </c>
      <c r="K14" s="686" t="n">
        <v>0</v>
      </c>
      <c r="L14" s="687" t="n">
        <v>0</v>
      </c>
      <c r="M14" s="688" t="n">
        <v>0</v>
      </c>
      <c r="N14" s="689" t="n">
        <v>0</v>
      </c>
    </row>
    <row r="15">
      <c r="B15" s="99" t="s">
        <v>871</v>
      </c>
      <c r="C15" s="678" t="n">
        <v>1</v>
      </c>
      <c r="D15" s="679" t="n">
        <v>1</v>
      </c>
      <c r="E15" s="680" t="n">
        <v>0</v>
      </c>
      <c r="F15" s="681" t="n">
        <v>0</v>
      </c>
      <c r="G15" s="682" t="n">
        <v>0</v>
      </c>
      <c r="H15" s="683" t="n">
        <v>0</v>
      </c>
      <c r="I15" s="684" t="n">
        <v>0</v>
      </c>
      <c r="J15" s="685" t="n">
        <v>0</v>
      </c>
      <c r="K15" s="686" t="n">
        <v>0</v>
      </c>
      <c r="L15" s="687" t="n">
        <v>0</v>
      </c>
      <c r="M15" s="688" t="n">
        <v>0</v>
      </c>
      <c r="N15" s="689" t="n">
        <v>0</v>
      </c>
    </row>
    <row r="16">
      <c r="B16" s="99" t="s">
        <v>872</v>
      </c>
      <c r="C16" s="678" t="n">
        <v>0</v>
      </c>
      <c r="D16" s="679" t="n">
        <v>0</v>
      </c>
      <c r="E16" s="680" t="n">
        <v>0</v>
      </c>
      <c r="F16" s="681" t="n">
        <v>0</v>
      </c>
      <c r="G16" s="682" t="n">
        <v>0</v>
      </c>
      <c r="H16" s="683" t="n">
        <v>0</v>
      </c>
      <c r="I16" s="684" t="n">
        <v>0</v>
      </c>
      <c r="J16" s="685" t="n">
        <v>0</v>
      </c>
      <c r="K16" s="686" t="n">
        <v>0</v>
      </c>
      <c r="L16" s="687" t="n">
        <v>0</v>
      </c>
      <c r="M16" s="688" t="n">
        <v>0</v>
      </c>
      <c r="N16" s="689" t="n">
        <v>0</v>
      </c>
    </row>
    <row r="17">
      <c r="B17" s="99" t="s">
        <v>873</v>
      </c>
      <c r="C17" s="678" t="n">
        <v>28</v>
      </c>
      <c r="D17" s="679" t="n">
        <v>17</v>
      </c>
      <c r="E17" s="680" t="n">
        <v>0</v>
      </c>
      <c r="F17" s="681" t="n">
        <v>1</v>
      </c>
      <c r="G17" s="682" t="n">
        <v>0</v>
      </c>
      <c r="H17" s="683" t="n">
        <v>1</v>
      </c>
      <c r="I17" s="684" t="n">
        <v>0</v>
      </c>
      <c r="J17" s="685" t="n">
        <v>8</v>
      </c>
      <c r="K17" s="686" t="n">
        <v>1</v>
      </c>
      <c r="L17" s="687" t="n">
        <v>0</v>
      </c>
      <c r="M17" s="688" t="n">
        <v>0</v>
      </c>
      <c r="N17" s="689" t="n">
        <v>0</v>
      </c>
    </row>
    <row r="18">
      <c r="B18" s="133" t="s">
        <v>874</v>
      </c>
      <c r="C18" s="702"/>
      <c r="D18" s="703"/>
      <c r="E18" s="704"/>
      <c r="F18" s="705"/>
      <c r="G18" s="706"/>
      <c r="H18" s="707"/>
      <c r="I18" s="708"/>
      <c r="J18" s="709"/>
      <c r="K18" s="710"/>
      <c r="L18" s="711"/>
      <c r="M18" s="712"/>
      <c r="N18" s="713"/>
    </row>
    <row r="19">
      <c r="B19" s="116" t="s">
        <v>875</v>
      </c>
      <c r="C19" s="714" t="n">
        <v>4092</v>
      </c>
      <c r="D19" s="715" t="n">
        <v>1204</v>
      </c>
      <c r="E19" s="716" t="n">
        <v>310</v>
      </c>
      <c r="F19" s="717" t="n">
        <v>653</v>
      </c>
      <c r="G19" s="718" t="n">
        <v>300</v>
      </c>
      <c r="H19" s="719" t="n">
        <v>800</v>
      </c>
      <c r="I19" s="720" t="n">
        <v>247</v>
      </c>
      <c r="J19" s="721" t="n">
        <v>195</v>
      </c>
      <c r="K19" s="722" t="n">
        <v>82</v>
      </c>
      <c r="L19" s="723" t="n">
        <v>288</v>
      </c>
      <c r="M19" s="724" t="n">
        <v>13</v>
      </c>
      <c r="N19" s="725" t="n">
        <v>0</v>
      </c>
    </row>
    <row r="20">
      <c r="B20" s="99" t="s">
        <v>863</v>
      </c>
      <c r="C20" s="702" t="s">
        <v>11</v>
      </c>
      <c r="D20" s="703" t="s">
        <v>11</v>
      </c>
      <c r="E20" s="704" t="s">
        <v>11</v>
      </c>
      <c r="F20" s="705" t="s">
        <v>11</v>
      </c>
      <c r="G20" s="706" t="s">
        <v>11</v>
      </c>
      <c r="H20" s="707" t="s">
        <v>11</v>
      </c>
      <c r="I20" s="708" t="s">
        <v>11</v>
      </c>
      <c r="J20" s="709" t="s">
        <v>11</v>
      </c>
      <c r="K20" s="710" t="s">
        <v>11</v>
      </c>
      <c r="L20" s="711" t="s">
        <v>11</v>
      </c>
      <c r="M20" s="712" t="s">
        <v>11</v>
      </c>
      <c r="N20" s="713" t="s">
        <v>11</v>
      </c>
    </row>
    <row r="21">
      <c r="B21" s="99" t="s">
        <v>876</v>
      </c>
      <c r="C21" s="702" t="n">
        <v>697</v>
      </c>
      <c r="D21" s="703" t="n">
        <v>466</v>
      </c>
      <c r="E21" s="704" t="n">
        <v>22</v>
      </c>
      <c r="F21" s="705" t="n">
        <v>60</v>
      </c>
      <c r="G21" s="706" t="n">
        <v>13</v>
      </c>
      <c r="H21" s="707" t="n">
        <v>36</v>
      </c>
      <c r="I21" s="708" t="n">
        <v>31</v>
      </c>
      <c r="J21" s="709" t="n">
        <v>35</v>
      </c>
      <c r="K21" s="710" t="n">
        <v>2</v>
      </c>
      <c r="L21" s="711" t="n">
        <v>26</v>
      </c>
      <c r="M21" s="712" t="n">
        <v>6</v>
      </c>
      <c r="N21" s="713" t="n">
        <v>0</v>
      </c>
    </row>
    <row r="22">
      <c r="B22" s="99" t="s">
        <v>877</v>
      </c>
      <c r="C22" s="702" t="n">
        <v>720</v>
      </c>
      <c r="D22" s="703" t="n">
        <v>100</v>
      </c>
      <c r="E22" s="704" t="n">
        <v>132</v>
      </c>
      <c r="F22" s="705" t="n">
        <v>277</v>
      </c>
      <c r="G22" s="706" t="n">
        <v>43</v>
      </c>
      <c r="H22" s="707" t="n">
        <v>25</v>
      </c>
      <c r="I22" s="708" t="n">
        <v>6</v>
      </c>
      <c r="J22" s="709" t="n">
        <v>90</v>
      </c>
      <c r="K22" s="710" t="n">
        <v>27</v>
      </c>
      <c r="L22" s="711" t="n">
        <v>19</v>
      </c>
      <c r="M22" s="712" t="n">
        <v>1</v>
      </c>
      <c r="N22" s="713" t="n">
        <v>0</v>
      </c>
    </row>
    <row r="23">
      <c r="B23" s="99" t="s">
        <v>878</v>
      </c>
      <c r="C23" s="702" t="n">
        <v>88</v>
      </c>
      <c r="D23" s="703" t="n">
        <v>10</v>
      </c>
      <c r="E23" s="704" t="n">
        <v>48</v>
      </c>
      <c r="F23" s="705" t="n">
        <v>3</v>
      </c>
      <c r="G23" s="706" t="n">
        <v>15</v>
      </c>
      <c r="H23" s="707" t="n">
        <v>6</v>
      </c>
      <c r="I23" s="708" t="n">
        <v>0</v>
      </c>
      <c r="J23" s="709" t="n">
        <v>4</v>
      </c>
      <c r="K23" s="710" t="n">
        <v>0</v>
      </c>
      <c r="L23" s="711" t="n">
        <v>2</v>
      </c>
      <c r="M23" s="712" t="n">
        <v>0</v>
      </c>
      <c r="N23" s="713" t="n">
        <v>0</v>
      </c>
    </row>
    <row r="24">
      <c r="B24" s="99" t="s">
        <v>879</v>
      </c>
      <c r="C24" s="702" t="n">
        <v>636</v>
      </c>
      <c r="D24" s="703" t="n">
        <v>13</v>
      </c>
      <c r="E24" s="704" t="n">
        <v>6</v>
      </c>
      <c r="F24" s="705" t="n">
        <v>1</v>
      </c>
      <c r="G24" s="706" t="n">
        <v>85</v>
      </c>
      <c r="H24" s="707" t="n">
        <v>367</v>
      </c>
      <c r="I24" s="708" t="n">
        <v>78</v>
      </c>
      <c r="J24" s="709" t="n">
        <v>0</v>
      </c>
      <c r="K24" s="710" t="n">
        <v>3</v>
      </c>
      <c r="L24" s="711" t="n">
        <v>83</v>
      </c>
      <c r="M24" s="712" t="n">
        <v>0</v>
      </c>
      <c r="N24" s="713" t="n">
        <v>0</v>
      </c>
    </row>
    <row r="25">
      <c r="B25" s="99" t="s">
        <v>880</v>
      </c>
      <c r="C25" s="702" t="n">
        <v>57</v>
      </c>
      <c r="D25" s="703" t="n">
        <v>8</v>
      </c>
      <c r="E25" s="704" t="n">
        <v>1</v>
      </c>
      <c r="F25" s="705" t="n">
        <v>1</v>
      </c>
      <c r="G25" s="706" t="n">
        <v>14</v>
      </c>
      <c r="H25" s="707" t="n">
        <v>11</v>
      </c>
      <c r="I25" s="708" t="n">
        <v>21</v>
      </c>
      <c r="J25" s="709" t="n">
        <v>0</v>
      </c>
      <c r="K25" s="710" t="n">
        <v>0</v>
      </c>
      <c r="L25" s="711" t="n">
        <v>1</v>
      </c>
      <c r="M25" s="712" t="n">
        <v>0</v>
      </c>
      <c r="N25" s="713" t="n">
        <v>0</v>
      </c>
    </row>
    <row r="26">
      <c r="B26" s="99" t="s">
        <v>881</v>
      </c>
      <c r="C26" s="702" t="n">
        <v>60</v>
      </c>
      <c r="D26" s="703" t="n">
        <v>17</v>
      </c>
      <c r="E26" s="704" t="n">
        <v>10</v>
      </c>
      <c r="F26" s="705" t="n">
        <v>4</v>
      </c>
      <c r="G26" s="706" t="n">
        <v>5</v>
      </c>
      <c r="H26" s="707" t="n">
        <v>7</v>
      </c>
      <c r="I26" s="708" t="n">
        <v>6</v>
      </c>
      <c r="J26" s="709" t="n">
        <v>8</v>
      </c>
      <c r="K26" s="710" t="n">
        <v>1</v>
      </c>
      <c r="L26" s="711" t="n">
        <v>2</v>
      </c>
      <c r="M26" s="712" t="n">
        <v>0</v>
      </c>
      <c r="N26" s="713" t="n">
        <v>0</v>
      </c>
    </row>
    <row r="27">
      <c r="B27" s="99" t="s">
        <v>882</v>
      </c>
      <c r="C27" s="702" t="n">
        <v>1410</v>
      </c>
      <c r="D27" s="703" t="n">
        <v>301</v>
      </c>
      <c r="E27" s="704" t="n">
        <v>91</v>
      </c>
      <c r="F27" s="705" t="n">
        <v>294</v>
      </c>
      <c r="G27" s="706" t="n">
        <v>119</v>
      </c>
      <c r="H27" s="707" t="n">
        <v>340</v>
      </c>
      <c r="I27" s="708" t="n">
        <v>80</v>
      </c>
      <c r="J27" s="709" t="n">
        <v>46</v>
      </c>
      <c r="K27" s="710" t="n">
        <v>22</v>
      </c>
      <c r="L27" s="711" t="n">
        <v>111</v>
      </c>
      <c r="M27" s="712" t="n">
        <v>6</v>
      </c>
      <c r="N27" s="713" t="n">
        <v>0</v>
      </c>
    </row>
    <row r="28">
      <c r="B28" s="99" t="s">
        <v>883</v>
      </c>
      <c r="C28" s="702" t="n">
        <v>323</v>
      </c>
      <c r="D28" s="703" t="n">
        <v>268</v>
      </c>
      <c r="E28" s="704" t="n">
        <v>0</v>
      </c>
      <c r="F28" s="705" t="n">
        <v>13</v>
      </c>
      <c r="G28" s="706" t="n">
        <v>1</v>
      </c>
      <c r="H28" s="707" t="n">
        <v>3</v>
      </c>
      <c r="I28" s="708" t="n">
        <v>2</v>
      </c>
      <c r="J28" s="709" t="n">
        <v>7</v>
      </c>
      <c r="K28" s="710" t="n">
        <v>27</v>
      </c>
      <c r="L28" s="711" t="n">
        <v>2</v>
      </c>
      <c r="M28" s="712" t="n">
        <v>0</v>
      </c>
      <c r="N28" s="713" t="n">
        <v>0</v>
      </c>
    </row>
    <row r="29">
      <c r="B29" s="99" t="s">
        <v>884</v>
      </c>
      <c r="C29" s="702" t="n">
        <v>64</v>
      </c>
      <c r="D29" s="703" t="n">
        <v>18</v>
      </c>
      <c r="E29" s="704" t="n">
        <v>0</v>
      </c>
      <c r="F29" s="705" t="n">
        <v>0</v>
      </c>
      <c r="G29" s="706" t="n">
        <v>5</v>
      </c>
      <c r="H29" s="707" t="n">
        <v>5</v>
      </c>
      <c r="I29" s="708" t="n">
        <v>22</v>
      </c>
      <c r="J29" s="709" t="n">
        <v>4</v>
      </c>
      <c r="K29" s="710" t="n">
        <v>0</v>
      </c>
      <c r="L29" s="711" t="n">
        <v>10</v>
      </c>
      <c r="M29" s="712" t="n">
        <v>0</v>
      </c>
      <c r="N29" s="713" t="n">
        <v>0</v>
      </c>
    </row>
    <row r="30">
      <c r="B30" s="99" t="s">
        <v>885</v>
      </c>
      <c r="C30" s="702" t="n">
        <v>37</v>
      </c>
      <c r="D30" s="703" t="n">
        <v>3</v>
      </c>
      <c r="E30" s="704" t="n">
        <v>0</v>
      </c>
      <c r="F30" s="705" t="n">
        <v>0</v>
      </c>
      <c r="G30" s="706" t="n">
        <v>0</v>
      </c>
      <c r="H30" s="707" t="n">
        <v>0</v>
      </c>
      <c r="I30" s="708" t="n">
        <v>1</v>
      </c>
      <c r="J30" s="709" t="n">
        <v>1</v>
      </c>
      <c r="K30" s="710" t="n">
        <v>0</v>
      </c>
      <c r="L30" s="711" t="n">
        <v>32</v>
      </c>
      <c r="M30" s="712" t="n">
        <v>0</v>
      </c>
      <c r="N30" s="713" t="n">
        <v>0</v>
      </c>
    </row>
    <row r="31">
      <c r="B31" s="133" t="s">
        <v>886</v>
      </c>
      <c r="C31" s="726"/>
      <c r="D31" s="727"/>
      <c r="E31" s="728"/>
      <c r="F31" s="729"/>
      <c r="G31" s="730"/>
      <c r="H31" s="731"/>
      <c r="I31" s="732"/>
      <c r="J31" s="733"/>
      <c r="K31" s="734"/>
      <c r="L31" s="735"/>
      <c r="M31" s="736"/>
      <c r="N31" s="737"/>
    </row>
    <row r="32">
      <c r="B32" s="116" t="s">
        <v>887</v>
      </c>
      <c r="C32" s="738" t="n">
        <v>61</v>
      </c>
      <c r="D32" s="739" t="n">
        <v>45</v>
      </c>
      <c r="E32" s="740" t="n">
        <v>0</v>
      </c>
      <c r="F32" s="741" t="n">
        <v>7</v>
      </c>
      <c r="G32" s="742" t="n">
        <v>2</v>
      </c>
      <c r="H32" s="743" t="n">
        <v>1</v>
      </c>
      <c r="I32" s="744" t="n">
        <v>2</v>
      </c>
      <c r="J32" s="745" t="n">
        <v>2</v>
      </c>
      <c r="K32" s="746" t="n">
        <v>0</v>
      </c>
      <c r="L32" s="747" t="n">
        <v>2</v>
      </c>
      <c r="M32" s="748" t="n">
        <v>0</v>
      </c>
      <c r="N32" s="749" t="n">
        <v>0</v>
      </c>
    </row>
    <row r="33">
      <c r="B33" s="99" t="s">
        <v>863</v>
      </c>
      <c r="C33" s="726" t="s">
        <v>11</v>
      </c>
      <c r="D33" s="727" t="s">
        <v>11</v>
      </c>
      <c r="E33" s="728" t="s">
        <v>11</v>
      </c>
      <c r="F33" s="729" t="s">
        <v>11</v>
      </c>
      <c r="G33" s="730" t="s">
        <v>11</v>
      </c>
      <c r="H33" s="731" t="s">
        <v>11</v>
      </c>
      <c r="I33" s="732" t="s">
        <v>11</v>
      </c>
      <c r="J33" s="733" t="s">
        <v>11</v>
      </c>
      <c r="K33" s="734" t="s">
        <v>11</v>
      </c>
      <c r="L33" s="735" t="s">
        <v>11</v>
      </c>
      <c r="M33" s="736" t="s">
        <v>11</v>
      </c>
      <c r="N33" s="737" t="s">
        <v>11</v>
      </c>
    </row>
    <row r="34">
      <c r="B34" s="99" t="s">
        <v>888</v>
      </c>
      <c r="C34" s="726" t="n">
        <v>12</v>
      </c>
      <c r="D34" s="727" t="n">
        <v>6</v>
      </c>
      <c r="E34" s="728" t="n">
        <v>0</v>
      </c>
      <c r="F34" s="729" t="n">
        <v>3</v>
      </c>
      <c r="G34" s="730" t="n">
        <v>1</v>
      </c>
      <c r="H34" s="731" t="n">
        <v>0</v>
      </c>
      <c r="I34" s="732" t="n">
        <v>1</v>
      </c>
      <c r="J34" s="733" t="n">
        <v>1</v>
      </c>
      <c r="K34" s="734" t="n">
        <v>0</v>
      </c>
      <c r="L34" s="735" t="n">
        <v>0</v>
      </c>
      <c r="M34" s="736" t="n">
        <v>0</v>
      </c>
      <c r="N34" s="737" t="n">
        <v>0</v>
      </c>
    </row>
    <row r="35">
      <c r="B35" s="99" t="s">
        <v>889</v>
      </c>
      <c r="C35" s="726" t="n">
        <v>29</v>
      </c>
      <c r="D35" s="727" t="n">
        <v>24</v>
      </c>
      <c r="E35" s="728" t="n">
        <v>0</v>
      </c>
      <c r="F35" s="729" t="n">
        <v>2</v>
      </c>
      <c r="G35" s="730" t="n">
        <v>0</v>
      </c>
      <c r="H35" s="731" t="n">
        <v>0</v>
      </c>
      <c r="I35" s="732" t="n">
        <v>1</v>
      </c>
      <c r="J35" s="733" t="n">
        <v>0</v>
      </c>
      <c r="K35" s="734" t="n">
        <v>0</v>
      </c>
      <c r="L35" s="735" t="n">
        <v>2</v>
      </c>
      <c r="M35" s="736" t="n">
        <v>0</v>
      </c>
      <c r="N35" s="737" t="n">
        <v>0</v>
      </c>
    </row>
    <row r="36">
      <c r="B36" s="99" t="s">
        <v>890</v>
      </c>
      <c r="C36" s="726" t="n">
        <v>20</v>
      </c>
      <c r="D36" s="727" t="n">
        <v>15</v>
      </c>
      <c r="E36" s="728" t="n">
        <v>0</v>
      </c>
      <c r="F36" s="729" t="n">
        <v>2</v>
      </c>
      <c r="G36" s="730" t="n">
        <v>1</v>
      </c>
      <c r="H36" s="731" t="n">
        <v>1</v>
      </c>
      <c r="I36" s="732" t="n">
        <v>0</v>
      </c>
      <c r="J36" s="733" t="n">
        <v>1</v>
      </c>
      <c r="K36" s="734" t="n">
        <v>0</v>
      </c>
      <c r="L36" s="735" t="n">
        <v>0</v>
      </c>
      <c r="M36" s="736" t="n">
        <v>0</v>
      </c>
      <c r="N36" s="737" t="n">
        <v>0</v>
      </c>
    </row>
    <row r="37">
      <c r="B37" s="133" t="s">
        <v>891</v>
      </c>
      <c r="C37" s="750"/>
      <c r="D37" s="751"/>
      <c r="E37" s="752"/>
      <c r="F37" s="753"/>
      <c r="G37" s="754"/>
      <c r="H37" s="755"/>
      <c r="I37" s="756"/>
      <c r="J37" s="757"/>
      <c r="K37" s="758"/>
      <c r="L37" s="759"/>
      <c r="M37" s="760"/>
      <c r="N37" s="761"/>
    </row>
    <row r="38">
      <c r="B38" s="116" t="s">
        <v>892</v>
      </c>
      <c r="C38" s="762" t="n">
        <v>55</v>
      </c>
      <c r="D38" s="763" t="n">
        <v>35</v>
      </c>
      <c r="E38" s="764" t="n">
        <v>0</v>
      </c>
      <c r="F38" s="765" t="n">
        <v>2</v>
      </c>
      <c r="G38" s="766" t="n">
        <v>1</v>
      </c>
      <c r="H38" s="767" t="n">
        <v>2</v>
      </c>
      <c r="I38" s="768" t="n">
        <v>1</v>
      </c>
      <c r="J38" s="769" t="n">
        <v>1</v>
      </c>
      <c r="K38" s="770" t="n">
        <v>0</v>
      </c>
      <c r="L38" s="771" t="n">
        <v>2</v>
      </c>
      <c r="M38" s="772" t="n">
        <v>11</v>
      </c>
      <c r="N38" s="773" t="n">
        <v>0</v>
      </c>
    </row>
    <row r="39">
      <c r="B39" s="99" t="s">
        <v>863</v>
      </c>
      <c r="C39" s="750" t="s">
        <v>11</v>
      </c>
      <c r="D39" s="751" t="s">
        <v>11</v>
      </c>
      <c r="E39" s="752" t="s">
        <v>11</v>
      </c>
      <c r="F39" s="753" t="s">
        <v>11</v>
      </c>
      <c r="G39" s="754" t="s">
        <v>11</v>
      </c>
      <c r="H39" s="755" t="s">
        <v>11</v>
      </c>
      <c r="I39" s="756" t="s">
        <v>11</v>
      </c>
      <c r="J39" s="757" t="s">
        <v>11</v>
      </c>
      <c r="K39" s="758" t="s">
        <v>11</v>
      </c>
      <c r="L39" s="759" t="s">
        <v>11</v>
      </c>
      <c r="M39" s="760" t="s">
        <v>11</v>
      </c>
      <c r="N39" s="761" t="s">
        <v>11</v>
      </c>
    </row>
    <row r="40">
      <c r="B40" s="99" t="s">
        <v>893</v>
      </c>
      <c r="C40" s="750" t="n">
        <v>9</v>
      </c>
      <c r="D40" s="751" t="n">
        <v>4</v>
      </c>
      <c r="E40" s="752" t="n">
        <v>0</v>
      </c>
      <c r="F40" s="753" t="n">
        <v>1</v>
      </c>
      <c r="G40" s="754" t="n">
        <v>0</v>
      </c>
      <c r="H40" s="755" t="n">
        <v>2</v>
      </c>
      <c r="I40" s="756" t="n">
        <v>1</v>
      </c>
      <c r="J40" s="757" t="n">
        <v>0</v>
      </c>
      <c r="K40" s="758" t="n">
        <v>0</v>
      </c>
      <c r="L40" s="759" t="n">
        <v>1</v>
      </c>
      <c r="M40" s="760" t="n">
        <v>0</v>
      </c>
      <c r="N40" s="761" t="n">
        <v>0</v>
      </c>
    </row>
    <row r="41">
      <c r="B41" s="99" t="s">
        <v>894</v>
      </c>
      <c r="C41" s="750" t="n">
        <v>17</v>
      </c>
      <c r="D41" s="751" t="n">
        <v>14</v>
      </c>
      <c r="E41" s="752" t="n">
        <v>0</v>
      </c>
      <c r="F41" s="753" t="n">
        <v>0</v>
      </c>
      <c r="G41" s="754" t="n">
        <v>1</v>
      </c>
      <c r="H41" s="755" t="n">
        <v>0</v>
      </c>
      <c r="I41" s="756" t="n">
        <v>0</v>
      </c>
      <c r="J41" s="757" t="n">
        <v>1</v>
      </c>
      <c r="K41" s="758" t="n">
        <v>0</v>
      </c>
      <c r="L41" s="759" t="n">
        <v>1</v>
      </c>
      <c r="M41" s="760" t="n">
        <v>0</v>
      </c>
      <c r="N41" s="761" t="n">
        <v>0</v>
      </c>
    </row>
    <row r="42">
      <c r="B42" s="99" t="s">
        <v>895</v>
      </c>
      <c r="C42" s="750" t="n">
        <v>29</v>
      </c>
      <c r="D42" s="751" t="n">
        <v>17</v>
      </c>
      <c r="E42" s="752" t="n">
        <v>0</v>
      </c>
      <c r="F42" s="753" t="n">
        <v>1</v>
      </c>
      <c r="G42" s="754" t="n">
        <v>0</v>
      </c>
      <c r="H42" s="755" t="n">
        <v>0</v>
      </c>
      <c r="I42" s="756" t="n">
        <v>0</v>
      </c>
      <c r="J42" s="757" t="n">
        <v>0</v>
      </c>
      <c r="K42" s="758" t="n">
        <v>0</v>
      </c>
      <c r="L42" s="759" t="n">
        <v>0</v>
      </c>
      <c r="M42" s="760" t="n">
        <v>11</v>
      </c>
      <c r="N42" s="761" t="n">
        <v>0</v>
      </c>
    </row>
    <row r="43">
      <c r="B43" s="133" t="s">
        <v>896</v>
      </c>
      <c r="C43" s="774"/>
      <c r="D43" s="775"/>
      <c r="E43" s="776"/>
      <c r="F43" s="777"/>
      <c r="G43" s="778"/>
      <c r="H43" s="779"/>
      <c r="I43" s="780"/>
      <c r="J43" s="781"/>
      <c r="K43" s="782"/>
      <c r="L43" s="783"/>
      <c r="M43" s="784"/>
      <c r="N43" s="785"/>
    </row>
    <row r="44">
      <c r="B44" s="99" t="s">
        <v>923</v>
      </c>
      <c r="C44" s="774" t="n">
        <v>13</v>
      </c>
      <c r="D44" s="775" t="n">
        <v>7</v>
      </c>
      <c r="E44" s="776" t="n">
        <v>0</v>
      </c>
      <c r="F44" s="777" t="n">
        <v>1</v>
      </c>
      <c r="G44" s="778" t="n">
        <v>0</v>
      </c>
      <c r="H44" s="779" t="n">
        <v>0</v>
      </c>
      <c r="I44" s="780" t="n">
        <v>0</v>
      </c>
      <c r="J44" s="781" t="n">
        <v>0</v>
      </c>
      <c r="K44" s="782" t="n">
        <v>5</v>
      </c>
      <c r="L44" s="783" t="n">
        <v>0</v>
      </c>
      <c r="M44" s="784" t="n">
        <v>0</v>
      </c>
      <c r="N44" s="785" t="n">
        <v>0</v>
      </c>
    </row>
    <row r="45">
      <c r="B45" s="133" t="s">
        <v>70</v>
      </c>
      <c r="C45" s="786"/>
      <c r="D45" s="787"/>
      <c r="E45" s="788"/>
      <c r="F45" s="789"/>
      <c r="G45" s="790"/>
      <c r="H45" s="791"/>
      <c r="I45" s="792"/>
      <c r="J45" s="793"/>
      <c r="K45" s="794"/>
      <c r="L45" s="795"/>
      <c r="M45" s="796"/>
      <c r="N45" s="797"/>
    </row>
    <row r="46">
      <c r="B46" s="182" t="s">
        <v>924</v>
      </c>
      <c r="C46" s="798" t="n">
        <v>4852</v>
      </c>
      <c r="D46" s="799" t="n">
        <v>1752</v>
      </c>
      <c r="E46" s="800" t="n">
        <v>318</v>
      </c>
      <c r="F46" s="801" t="n">
        <v>725</v>
      </c>
      <c r="G46" s="802" t="n">
        <v>307</v>
      </c>
      <c r="H46" s="803" t="n">
        <v>818</v>
      </c>
      <c r="I46" s="804" t="n">
        <v>257</v>
      </c>
      <c r="J46" s="805" t="n">
        <v>246</v>
      </c>
      <c r="K46" s="806" t="n">
        <v>103</v>
      </c>
      <c r="L46" s="807" t="n">
        <v>302</v>
      </c>
      <c r="M46" s="808" t="n">
        <v>24</v>
      </c>
      <c r="N46" s="809" t="n">
        <v>0</v>
      </c>
    </row>
    <row r="48" ht="18.7951054412913" customHeight="1">
      <c r="B48" s="37" t="s">
        <v>904</v>
      </c>
    </row>
  </sheetData>
  <mergeCells count="7">
    <mergeCell ref="B5:N5"/>
    <mergeCell ref="B18:N18"/>
    <mergeCell ref="B31:N31"/>
    <mergeCell ref="B37:N37"/>
    <mergeCell ref="B43:N43"/>
    <mergeCell ref="B45:N45"/>
    <mergeCell ref="B48:N48"/>
  </mergeCells>
  <pageMargins left="0.7" right="0.7" top="0.75" bottom="0.75" header="0.3" footer="0.3"/>
  <pageSetup paperSize="9" orientation="landscape" scale="50" fitToWidth="0" fitToHeight="0"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10.21" hidden="0" customWidth="1"/>
    <col min="3" max="3" width="11.0433333333333" hidden="0" customWidth="1"/>
    <col min="4" max="4" width="11.0433333333333" hidden="0" customWidth="1"/>
    <col min="5" max="5" width="10.9933333333333" hidden="0" customWidth="1"/>
    <col min="6" max="6" width="10.9933333333333" hidden="0" customWidth="1"/>
    <col min="7" max="7" width="10.9933333333333" hidden="0" customWidth="1"/>
    <col min="8" max="8" width="10.9933333333333" hidden="0" customWidth="1"/>
    <col min="9" max="9" width="10.9933333333333" hidden="0" customWidth="1"/>
    <col min="10" max="10" width="10.9933333333333" hidden="0" customWidth="1"/>
    <col min="11" max="11" width="12.01" hidden="0" customWidth="1"/>
  </cols>
  <sheetData>
    <row r="1">
      <c r="B1" s="3" t="s">
        <v>5</v>
      </c>
    </row>
    <row r="4" ht="18.6666666666667" customHeight="1">
      <c r="B4" s="15" t="s">
        <v>66</v>
      </c>
      <c r="C4" s="15" t="s">
        <v>67</v>
      </c>
      <c r="D4" s="15" t="s">
        <v>67</v>
      </c>
      <c r="E4" s="15" t="s">
        <v>68</v>
      </c>
      <c r="F4" s="15" t="s">
        <v>68</v>
      </c>
      <c r="G4" s="15" t="s">
        <v>68</v>
      </c>
      <c r="H4" s="15" t="s">
        <v>68</v>
      </c>
      <c r="I4" s="15" t="s">
        <v>68</v>
      </c>
      <c r="J4" s="15" t="s">
        <v>68</v>
      </c>
      <c r="K4" s="15" t="s">
        <v>69</v>
      </c>
    </row>
    <row r="5" ht="21" customHeight="1">
      <c r="B5" s="15" t="s">
        <v>66</v>
      </c>
      <c r="C5" s="16" t="s">
        <v>70</v>
      </c>
      <c r="D5" s="16" t="s">
        <v>71</v>
      </c>
      <c r="E5" s="16" t="s">
        <v>70</v>
      </c>
      <c r="F5" s="16" t="s">
        <v>72</v>
      </c>
      <c r="G5" s="15" t="s">
        <v>73</v>
      </c>
      <c r="H5" s="15" t="s">
        <v>73</v>
      </c>
      <c r="I5" s="15" t="s">
        <v>73</v>
      </c>
      <c r="J5" s="16" t="s">
        <v>74</v>
      </c>
      <c r="K5" s="15" t="s">
        <v>69</v>
      </c>
    </row>
    <row r="6" ht="42" customHeight="1">
      <c r="B6" s="15" t="s">
        <v>66</v>
      </c>
      <c r="C6" s="16" t="s">
        <v>70</v>
      </c>
      <c r="D6" s="16" t="s">
        <v>71</v>
      </c>
      <c r="E6" s="16" t="s">
        <v>70</v>
      </c>
      <c r="F6" s="16" t="s">
        <v>72</v>
      </c>
      <c r="G6" s="16" t="s">
        <v>75</v>
      </c>
      <c r="H6" s="16" t="s">
        <v>76</v>
      </c>
      <c r="I6" s="16" t="s">
        <v>77</v>
      </c>
      <c r="J6" s="16" t="s">
        <v>74</v>
      </c>
      <c r="K6" s="15" t="s">
        <v>69</v>
      </c>
    </row>
    <row r="7">
      <c r="B7" s="17" t="n">
        <v>1970</v>
      </c>
      <c r="C7" s="18" t="n">
        <v>3674</v>
      </c>
      <c r="D7" s="19" t="n">
        <v>1694</v>
      </c>
      <c r="E7" s="20" t="n">
        <v>2228</v>
      </c>
      <c r="F7" s="21" t="s">
        <v>78</v>
      </c>
      <c r="G7" s="22" t="n">
        <v>2080</v>
      </c>
      <c r="H7" s="23" t="s">
        <v>78</v>
      </c>
      <c r="I7" s="24" t="s">
        <v>78</v>
      </c>
      <c r="J7" s="25" t="n">
        <v>148</v>
      </c>
      <c r="K7" s="26" t="n">
        <v>13813</v>
      </c>
    </row>
    <row r="8">
      <c r="B8" s="17" t="n">
        <v>1971</v>
      </c>
      <c r="C8" s="18" t="n">
        <v>3634</v>
      </c>
      <c r="D8" s="19" t="n">
        <v>1717</v>
      </c>
      <c r="E8" s="20" t="n">
        <v>2185</v>
      </c>
      <c r="F8" s="21" t="s">
        <v>78</v>
      </c>
      <c r="G8" s="22" t="n">
        <v>2039</v>
      </c>
      <c r="H8" s="23" t="s">
        <v>78</v>
      </c>
      <c r="I8" s="24" t="s">
        <v>78</v>
      </c>
      <c r="J8" s="25" t="n">
        <v>146</v>
      </c>
      <c r="K8" s="26" t="n">
        <v>14876</v>
      </c>
    </row>
    <row r="9">
      <c r="B9" s="17" t="n">
        <v>1972</v>
      </c>
      <c r="C9" s="18" t="n">
        <v>3884</v>
      </c>
      <c r="D9" s="19" t="n">
        <v>1751</v>
      </c>
      <c r="E9" s="20" t="n">
        <v>2242</v>
      </c>
      <c r="F9" s="21" t="s">
        <v>78</v>
      </c>
      <c r="G9" s="22" t="n">
        <v>2112</v>
      </c>
      <c r="H9" s="23" t="s">
        <v>78</v>
      </c>
      <c r="I9" s="24" t="s">
        <v>78</v>
      </c>
      <c r="J9" s="25" t="n">
        <v>130</v>
      </c>
      <c r="K9" s="26" t="n">
        <v>16596</v>
      </c>
    </row>
    <row r="10">
      <c r="B10" s="17" t="n">
        <v>1973</v>
      </c>
      <c r="C10" s="18" t="n">
        <v>3826</v>
      </c>
      <c r="D10" s="19" t="n">
        <v>1655</v>
      </c>
      <c r="E10" s="20" t="n">
        <v>2084</v>
      </c>
      <c r="F10" s="21" t="s">
        <v>78</v>
      </c>
      <c r="G10" s="22" t="n">
        <v>1967</v>
      </c>
      <c r="H10" s="23" t="s">
        <v>78</v>
      </c>
      <c r="I10" s="24" t="s">
        <v>78</v>
      </c>
      <c r="J10" s="25" t="n">
        <v>117</v>
      </c>
      <c r="K10" s="26" t="n">
        <v>16440</v>
      </c>
    </row>
    <row r="11">
      <c r="B11" s="17" t="n">
        <v>1974</v>
      </c>
      <c r="C11" s="18" t="n">
        <v>3527</v>
      </c>
      <c r="D11" s="19" t="n">
        <v>1514</v>
      </c>
      <c r="E11" s="20" t="n">
        <v>1938</v>
      </c>
      <c r="F11" s="21" t="s">
        <v>78</v>
      </c>
      <c r="G11" s="22" t="n">
        <v>1827</v>
      </c>
      <c r="H11" s="23" t="s">
        <v>78</v>
      </c>
      <c r="I11" s="24" t="s">
        <v>78</v>
      </c>
      <c r="J11" s="25" t="n">
        <v>111</v>
      </c>
      <c r="K11" s="26" t="n">
        <v>16562</v>
      </c>
    </row>
    <row r="12">
      <c r="B12" s="17" t="n">
        <v>1975</v>
      </c>
      <c r="C12" s="18" t="n">
        <v>3321</v>
      </c>
      <c r="D12" s="19" t="n">
        <v>1484</v>
      </c>
      <c r="E12" s="20" t="n">
        <v>1862</v>
      </c>
      <c r="F12" s="21" t="n">
        <v>682</v>
      </c>
      <c r="G12" s="22" t="n">
        <v>1071</v>
      </c>
      <c r="H12" s="23" t="s">
        <v>78</v>
      </c>
      <c r="I12" s="24" t="s">
        <v>78</v>
      </c>
      <c r="J12" s="25" t="n">
        <v>109</v>
      </c>
      <c r="K12" s="26" t="n">
        <v>15040</v>
      </c>
    </row>
    <row r="13">
      <c r="B13" s="17" t="n">
        <v>1976</v>
      </c>
      <c r="C13" s="18" t="n">
        <v>3562</v>
      </c>
      <c r="D13" s="19" t="n">
        <v>1437</v>
      </c>
      <c r="E13" s="20" t="n">
        <v>1748</v>
      </c>
      <c r="F13" s="21" t="n">
        <v>832</v>
      </c>
      <c r="G13" s="22" t="n">
        <v>811</v>
      </c>
      <c r="H13" s="23" t="s">
        <v>78</v>
      </c>
      <c r="I13" s="24" t="s">
        <v>78</v>
      </c>
      <c r="J13" s="25" t="n">
        <v>105</v>
      </c>
      <c r="K13" s="26" t="n">
        <v>17103</v>
      </c>
    </row>
    <row r="14">
      <c r="B14" s="17" t="n">
        <v>1977</v>
      </c>
      <c r="C14" s="18" t="n">
        <v>3600</v>
      </c>
      <c r="D14" s="19" t="n">
        <v>1515</v>
      </c>
      <c r="E14" s="20" t="n">
        <v>1890</v>
      </c>
      <c r="F14" s="21" t="n">
        <v>946</v>
      </c>
      <c r="G14" s="22" t="n">
        <v>851</v>
      </c>
      <c r="H14" s="23" t="s">
        <v>78</v>
      </c>
      <c r="I14" s="24" t="s">
        <v>78</v>
      </c>
      <c r="J14" s="25" t="n">
        <v>93</v>
      </c>
      <c r="K14" s="26" t="n">
        <v>17842</v>
      </c>
    </row>
    <row r="15">
      <c r="B15" s="17" t="n">
        <v>1978</v>
      </c>
      <c r="C15" s="18" t="n">
        <v>3866</v>
      </c>
      <c r="D15" s="19" t="n">
        <v>1639</v>
      </c>
      <c r="E15" s="20" t="n">
        <v>2094</v>
      </c>
      <c r="F15" s="21" t="n">
        <v>1103</v>
      </c>
      <c r="G15" s="22" t="n">
        <v>899</v>
      </c>
      <c r="H15" s="23" t="s">
        <v>78</v>
      </c>
      <c r="I15" s="24" t="s">
        <v>78</v>
      </c>
      <c r="J15" s="25" t="n">
        <v>92</v>
      </c>
      <c r="K15" s="26" t="n">
        <v>19976</v>
      </c>
    </row>
    <row r="16">
      <c r="B16" s="17" t="n">
        <v>1979</v>
      </c>
      <c r="C16" s="18" t="n">
        <v>3762</v>
      </c>
      <c r="D16" s="19" t="n">
        <v>1552</v>
      </c>
      <c r="E16" s="20" t="n">
        <v>1996</v>
      </c>
      <c r="F16" s="21" t="n">
        <v>1031</v>
      </c>
      <c r="G16" s="22" t="n">
        <v>857</v>
      </c>
      <c r="H16" s="23" t="s">
        <v>78</v>
      </c>
      <c r="I16" s="24" t="s">
        <v>78</v>
      </c>
      <c r="J16" s="25" t="n">
        <v>108</v>
      </c>
      <c r="K16" s="26" t="n">
        <v>20319</v>
      </c>
    </row>
    <row r="17">
      <c r="B17" s="17" t="n">
        <v>1980</v>
      </c>
      <c r="C17" s="18" t="n">
        <v>3925</v>
      </c>
      <c r="D17" s="19" t="n">
        <v>1682</v>
      </c>
      <c r="E17" s="20" t="n">
        <v>2106</v>
      </c>
      <c r="F17" s="21" t="n">
        <v>1115</v>
      </c>
      <c r="G17" s="22" t="n">
        <v>884</v>
      </c>
      <c r="H17" s="23" t="s">
        <v>78</v>
      </c>
      <c r="I17" s="24" t="s">
        <v>78</v>
      </c>
      <c r="J17" s="25" t="n">
        <v>107</v>
      </c>
      <c r="K17" s="26" t="n">
        <v>20914</v>
      </c>
    </row>
    <row r="18">
      <c r="B18" s="17" t="n">
        <v>1981</v>
      </c>
      <c r="C18" s="18" t="n">
        <v>3883</v>
      </c>
      <c r="D18" s="19" t="n">
        <v>1631</v>
      </c>
      <c r="E18" s="20" t="n">
        <v>2077</v>
      </c>
      <c r="F18" s="21" t="n">
        <v>1106</v>
      </c>
      <c r="G18" s="22" t="n">
        <v>867</v>
      </c>
      <c r="H18" s="23" t="s">
        <v>78</v>
      </c>
      <c r="I18" s="24" t="s">
        <v>78</v>
      </c>
      <c r="J18" s="25" t="n">
        <v>104</v>
      </c>
      <c r="K18" s="26" t="n">
        <v>21747</v>
      </c>
    </row>
    <row r="19">
      <c r="B19" s="17" t="n">
        <v>1982</v>
      </c>
      <c r="C19" s="18" t="n">
        <v>4049</v>
      </c>
      <c r="D19" s="19" t="n">
        <v>1678</v>
      </c>
      <c r="E19" s="20" t="n">
        <v>2109</v>
      </c>
      <c r="F19" s="21" t="n">
        <v>1103</v>
      </c>
      <c r="G19" s="22" t="n">
        <v>904</v>
      </c>
      <c r="H19" s="23" t="s">
        <v>78</v>
      </c>
      <c r="I19" s="24" t="s">
        <v>78</v>
      </c>
      <c r="J19" s="25" t="n">
        <v>102</v>
      </c>
      <c r="K19" s="26" t="n">
        <v>22915</v>
      </c>
    </row>
    <row r="20">
      <c r="B20" s="17" t="n">
        <v>1983</v>
      </c>
      <c r="C20" s="18" t="n">
        <v>4185</v>
      </c>
      <c r="D20" s="19" t="n">
        <v>1686</v>
      </c>
      <c r="E20" s="20" t="n">
        <v>2034</v>
      </c>
      <c r="F20" s="21" t="n">
        <v>1113</v>
      </c>
      <c r="G20" s="22" t="n">
        <v>834</v>
      </c>
      <c r="H20" s="23" t="s">
        <v>78</v>
      </c>
      <c r="I20" s="24" t="s">
        <v>78</v>
      </c>
      <c r="J20" s="25" t="n">
        <v>87</v>
      </c>
      <c r="K20" s="26" t="n">
        <v>24740</v>
      </c>
    </row>
    <row r="21">
      <c r="B21" s="17" t="n">
        <v>1984</v>
      </c>
      <c r="C21" s="18" t="n">
        <v>3995</v>
      </c>
      <c r="D21" s="19" t="n">
        <v>1605</v>
      </c>
      <c r="E21" s="20" t="n">
        <v>1975</v>
      </c>
      <c r="F21" s="21" t="n">
        <v>1042</v>
      </c>
      <c r="G21" s="22" t="n">
        <v>851</v>
      </c>
      <c r="H21" s="23" t="s">
        <v>78</v>
      </c>
      <c r="I21" s="24" t="s">
        <v>78</v>
      </c>
      <c r="J21" s="25" t="n">
        <v>82</v>
      </c>
      <c r="K21" s="26" t="n">
        <v>25100</v>
      </c>
    </row>
    <row r="22">
      <c r="B22" s="17" t="n">
        <v>1985</v>
      </c>
      <c r="C22" s="18" t="n">
        <v>3989</v>
      </c>
      <c r="D22" s="19" t="n">
        <v>1528</v>
      </c>
      <c r="E22" s="20" t="n">
        <v>1845</v>
      </c>
      <c r="F22" s="21" t="n">
        <v>1036</v>
      </c>
      <c r="G22" s="22" t="n">
        <v>745</v>
      </c>
      <c r="H22" s="23" t="s">
        <v>78</v>
      </c>
      <c r="I22" s="24" t="s">
        <v>78</v>
      </c>
      <c r="J22" s="25" t="n">
        <v>64</v>
      </c>
      <c r="K22" s="26" t="n">
        <v>24375</v>
      </c>
    </row>
    <row r="23">
      <c r="B23" s="17" t="n">
        <v>1986</v>
      </c>
      <c r="C23" s="18" t="n">
        <v>4421</v>
      </c>
      <c r="D23" s="19" t="n">
        <v>1569</v>
      </c>
      <c r="E23" s="20" t="n">
        <v>1893</v>
      </c>
      <c r="F23" s="21" t="n">
        <v>1065</v>
      </c>
      <c r="G23" s="22" t="n">
        <v>757</v>
      </c>
      <c r="H23" s="23" t="s">
        <v>78</v>
      </c>
      <c r="I23" s="24" t="s">
        <v>78</v>
      </c>
      <c r="J23" s="25" t="n">
        <v>71</v>
      </c>
      <c r="K23" s="26" t="n">
        <v>28311</v>
      </c>
    </row>
    <row r="24">
      <c r="B24" s="17" t="n">
        <v>1987</v>
      </c>
      <c r="C24" s="18" t="n">
        <v>4108</v>
      </c>
      <c r="D24" s="19" t="n">
        <v>1480</v>
      </c>
      <c r="E24" s="20" t="n">
        <v>1783</v>
      </c>
      <c r="F24" s="21" t="n">
        <v>960</v>
      </c>
      <c r="G24" s="22" t="n">
        <v>757</v>
      </c>
      <c r="H24" s="23" t="s">
        <v>78</v>
      </c>
      <c r="I24" s="24" t="s">
        <v>78</v>
      </c>
      <c r="J24" s="25" t="n">
        <v>66</v>
      </c>
      <c r="K24" s="26" t="n">
        <v>29034</v>
      </c>
    </row>
    <row r="25">
      <c r="B25" s="17" t="n">
        <v>1988</v>
      </c>
      <c r="C25" s="18" t="n">
        <v>4423</v>
      </c>
      <c r="D25" s="19" t="n">
        <v>1505</v>
      </c>
      <c r="E25" s="20" t="n">
        <v>1851</v>
      </c>
      <c r="F25" s="21" t="n">
        <v>1073</v>
      </c>
      <c r="G25" s="22" t="n">
        <v>699</v>
      </c>
      <c r="H25" s="23" t="s">
        <v>78</v>
      </c>
      <c r="I25" s="24" t="s">
        <v>78</v>
      </c>
      <c r="J25" s="25" t="n">
        <v>79</v>
      </c>
      <c r="K25" s="26" t="n">
        <v>32605</v>
      </c>
    </row>
    <row r="26">
      <c r="B26" s="17" t="n">
        <v>1989</v>
      </c>
      <c r="C26" s="18" t="n">
        <v>4345</v>
      </c>
      <c r="D26" s="19" t="n">
        <v>1523</v>
      </c>
      <c r="E26" s="20" t="n">
        <v>1814</v>
      </c>
      <c r="F26" s="21" t="n">
        <v>1076</v>
      </c>
      <c r="G26" s="22" t="n">
        <v>691</v>
      </c>
      <c r="H26" s="23" t="s">
        <v>78</v>
      </c>
      <c r="I26" s="24" t="s">
        <v>78</v>
      </c>
      <c r="J26" s="25" t="n">
        <v>47</v>
      </c>
      <c r="K26" s="26" t="n">
        <v>33522</v>
      </c>
    </row>
    <row r="27">
      <c r="B27" s="17" t="n">
        <v>1990</v>
      </c>
      <c r="C27" s="18" t="n">
        <v>4435</v>
      </c>
      <c r="D27" s="19" t="n">
        <v>1491</v>
      </c>
      <c r="E27" s="20" t="n">
        <v>1824</v>
      </c>
      <c r="F27" s="21" t="n">
        <v>1073</v>
      </c>
      <c r="G27" s="22" t="n">
        <v>678</v>
      </c>
      <c r="H27" s="23" t="s">
        <v>78</v>
      </c>
      <c r="I27" s="24" t="s">
        <v>78</v>
      </c>
      <c r="J27" s="25" t="n">
        <v>73</v>
      </c>
      <c r="K27" s="26" t="n">
        <v>37997</v>
      </c>
    </row>
    <row r="28">
      <c r="B28" s="17" t="n">
        <v>1991</v>
      </c>
      <c r="C28" s="18" t="n">
        <v>4239</v>
      </c>
      <c r="D28" s="19" t="n">
        <v>1427</v>
      </c>
      <c r="E28" s="20" t="n">
        <v>1777</v>
      </c>
      <c r="F28" s="21" t="n">
        <v>1060</v>
      </c>
      <c r="G28" s="22" t="n">
        <v>653</v>
      </c>
      <c r="H28" s="23" t="s">
        <v>78</v>
      </c>
      <c r="I28" s="24" t="s">
        <v>78</v>
      </c>
      <c r="J28" s="25" t="n">
        <v>64</v>
      </c>
      <c r="K28" s="26" t="n">
        <v>35552</v>
      </c>
    </row>
    <row r="29">
      <c r="B29" s="17" t="n">
        <v>1992</v>
      </c>
      <c r="C29" s="18" t="n">
        <v>4562</v>
      </c>
      <c r="D29" s="19" t="n">
        <v>1547</v>
      </c>
      <c r="E29" s="20" t="n">
        <v>1923</v>
      </c>
      <c r="F29" s="21" t="n">
        <v>1365</v>
      </c>
      <c r="G29" s="22" t="n">
        <v>498</v>
      </c>
      <c r="H29" s="23" t="s">
        <v>78</v>
      </c>
      <c r="I29" s="24" t="s">
        <v>78</v>
      </c>
      <c r="J29" s="25" t="n">
        <v>60</v>
      </c>
      <c r="K29" s="26" t="n">
        <v>38160</v>
      </c>
    </row>
    <row r="30">
      <c r="B30" s="17" t="n">
        <v>1993</v>
      </c>
      <c r="C30" s="18" t="n">
        <v>4466</v>
      </c>
      <c r="D30" s="19" t="n">
        <v>1531</v>
      </c>
      <c r="E30" s="20" t="n">
        <v>1916</v>
      </c>
      <c r="F30" s="21" t="n">
        <v>1399</v>
      </c>
      <c r="G30" s="22" t="n">
        <v>464</v>
      </c>
      <c r="H30" s="23" t="s">
        <v>78</v>
      </c>
      <c r="I30" s="24" t="s">
        <v>78</v>
      </c>
      <c r="J30" s="25" t="n">
        <v>53</v>
      </c>
      <c r="K30" s="26" t="n">
        <v>37098</v>
      </c>
    </row>
    <row r="31">
      <c r="B31" s="17" t="n">
        <v>1994</v>
      </c>
      <c r="C31" s="18" t="n">
        <v>5123</v>
      </c>
      <c r="D31" s="19" t="n">
        <v>1691</v>
      </c>
      <c r="E31" s="20" t="n">
        <v>2165</v>
      </c>
      <c r="F31" s="21" t="n">
        <v>1653</v>
      </c>
      <c r="G31" s="22" t="n">
        <v>454</v>
      </c>
      <c r="H31" s="23" t="s">
        <v>78</v>
      </c>
      <c r="I31" s="24" t="s">
        <v>78</v>
      </c>
      <c r="J31" s="25" t="n">
        <v>58</v>
      </c>
      <c r="K31" s="26" t="n">
        <v>39154</v>
      </c>
    </row>
    <row r="32">
      <c r="B32" s="17" t="n">
        <v>1995</v>
      </c>
      <c r="C32" s="18" t="n">
        <v>5372</v>
      </c>
      <c r="D32" s="19" t="n">
        <v>1576</v>
      </c>
      <c r="E32" s="20" t="n">
        <v>2013</v>
      </c>
      <c r="F32" s="21" t="n">
        <v>1551</v>
      </c>
      <c r="G32" s="22" t="n">
        <v>410</v>
      </c>
      <c r="H32" s="23" t="s">
        <v>78</v>
      </c>
      <c r="I32" s="24" t="s">
        <v>78</v>
      </c>
      <c r="J32" s="25" t="n">
        <v>52</v>
      </c>
      <c r="K32" s="26" t="n">
        <v>40080</v>
      </c>
    </row>
    <row r="33">
      <c r="B33" s="17" t="n">
        <v>1996</v>
      </c>
      <c r="C33" s="18" t="n">
        <v>4838</v>
      </c>
      <c r="D33" s="19" t="n">
        <v>1544</v>
      </c>
      <c r="E33" s="20" t="n">
        <v>1903</v>
      </c>
      <c r="F33" s="21" t="n">
        <v>1512</v>
      </c>
      <c r="G33" s="22" t="n">
        <v>354</v>
      </c>
      <c r="H33" s="23" t="s">
        <v>78</v>
      </c>
      <c r="I33" s="24" t="s">
        <v>78</v>
      </c>
      <c r="J33" s="25" t="n">
        <v>37</v>
      </c>
      <c r="K33" s="26" t="n">
        <v>36761</v>
      </c>
    </row>
    <row r="34">
      <c r="B34" s="17" t="n">
        <v>1997</v>
      </c>
      <c r="C34" s="18" t="n">
        <v>4433</v>
      </c>
      <c r="D34" s="19" t="n">
        <v>1484</v>
      </c>
      <c r="E34" s="20" t="n">
        <v>1829</v>
      </c>
      <c r="F34" s="21" t="n">
        <v>1442</v>
      </c>
      <c r="G34" s="22" t="n">
        <v>341</v>
      </c>
      <c r="H34" s="23" t="s">
        <v>78</v>
      </c>
      <c r="I34" s="24" t="s">
        <v>78</v>
      </c>
      <c r="J34" s="25" t="n">
        <v>46</v>
      </c>
      <c r="K34" s="26" t="n">
        <v>34069</v>
      </c>
    </row>
    <row r="35">
      <c r="B35" s="17" t="n">
        <v>1998</v>
      </c>
      <c r="C35" s="18" t="n">
        <v>4277</v>
      </c>
      <c r="D35" s="19" t="n">
        <v>1431</v>
      </c>
      <c r="E35" s="20" t="n">
        <v>1786</v>
      </c>
      <c r="F35" s="21" t="n">
        <v>1330</v>
      </c>
      <c r="G35" s="22" t="n">
        <v>430</v>
      </c>
      <c r="H35" s="23" t="s">
        <v>78</v>
      </c>
      <c r="I35" s="24" t="s">
        <v>78</v>
      </c>
      <c r="J35" s="25" t="n">
        <v>26</v>
      </c>
      <c r="K35" s="26" t="n">
        <v>33577</v>
      </c>
    </row>
    <row r="36">
      <c r="B36" s="17" t="n">
        <v>1999</v>
      </c>
      <c r="C36" s="18" t="n">
        <v>4398</v>
      </c>
      <c r="D36" s="19" t="n">
        <v>1722</v>
      </c>
      <c r="E36" s="20" t="n">
        <v>2114</v>
      </c>
      <c r="F36" s="21" t="n">
        <v>1397</v>
      </c>
      <c r="G36" s="22" t="n">
        <v>679</v>
      </c>
      <c r="H36" s="23" t="s">
        <v>78</v>
      </c>
      <c r="I36" s="24" t="s">
        <v>78</v>
      </c>
      <c r="J36" s="25" t="n">
        <v>38</v>
      </c>
      <c r="K36" s="26" t="n">
        <v>38322</v>
      </c>
    </row>
    <row r="37">
      <c r="B37" s="17" t="n">
        <v>2000</v>
      </c>
      <c r="C37" s="18" t="n">
        <v>4040</v>
      </c>
      <c r="D37" s="19" t="n">
        <v>1686</v>
      </c>
      <c r="E37" s="20" t="n">
        <v>2150</v>
      </c>
      <c r="F37" s="21" t="n">
        <v>1456</v>
      </c>
      <c r="G37" s="22" t="n">
        <v>649</v>
      </c>
      <c r="H37" s="23" t="s">
        <v>78</v>
      </c>
      <c r="I37" s="24" t="s">
        <v>78</v>
      </c>
      <c r="J37" s="25" t="n">
        <v>45</v>
      </c>
      <c r="K37" s="26" t="n">
        <v>36628</v>
      </c>
    </row>
    <row r="38">
      <c r="B38" s="17" t="n">
        <v>2001</v>
      </c>
      <c r="C38" s="18" t="n">
        <v>3996</v>
      </c>
      <c r="D38" s="19" t="n">
        <v>1708</v>
      </c>
      <c r="E38" s="20" t="n">
        <v>2167</v>
      </c>
      <c r="F38" s="21" t="n">
        <v>1510</v>
      </c>
      <c r="G38" s="22" t="n">
        <v>622</v>
      </c>
      <c r="H38" s="23" t="s">
        <v>78</v>
      </c>
      <c r="I38" s="24" t="s">
        <v>78</v>
      </c>
      <c r="J38" s="25" t="n">
        <v>35</v>
      </c>
      <c r="K38" s="26" t="n">
        <v>38182</v>
      </c>
    </row>
    <row r="39">
      <c r="B39" s="17" t="n">
        <v>2002</v>
      </c>
      <c r="C39" s="18" t="n">
        <v>3723</v>
      </c>
      <c r="D39" s="19" t="n">
        <v>1709</v>
      </c>
      <c r="E39" s="20" t="n">
        <v>2173</v>
      </c>
      <c r="F39" s="21" t="n">
        <v>1571</v>
      </c>
      <c r="G39" s="22" t="n">
        <v>558</v>
      </c>
      <c r="H39" s="23" t="s">
        <v>78</v>
      </c>
      <c r="I39" s="24" t="s">
        <v>78</v>
      </c>
      <c r="J39" s="25" t="n">
        <v>44</v>
      </c>
      <c r="K39" s="26" t="n">
        <v>34822</v>
      </c>
    </row>
    <row r="40">
      <c r="B40" s="17" t="n">
        <v>2003</v>
      </c>
      <c r="C40" s="18" t="n">
        <v>3317</v>
      </c>
      <c r="D40" s="19" t="n">
        <v>1569</v>
      </c>
      <c r="E40" s="20" t="n">
        <v>2040</v>
      </c>
      <c r="F40" s="21" t="n">
        <v>1581</v>
      </c>
      <c r="G40" s="22" t="n">
        <v>416</v>
      </c>
      <c r="H40" s="23" t="s">
        <v>78</v>
      </c>
      <c r="I40" s="24" t="s">
        <v>78</v>
      </c>
      <c r="J40" s="25" t="n">
        <v>43</v>
      </c>
      <c r="K40" s="26" t="n">
        <v>35246</v>
      </c>
    </row>
    <row r="41">
      <c r="B41" s="17" t="n">
        <v>2004</v>
      </c>
      <c r="C41" s="18" t="n">
        <v>3074</v>
      </c>
      <c r="D41" s="19" t="n">
        <v>1504</v>
      </c>
      <c r="E41" s="20" t="n">
        <v>1910</v>
      </c>
      <c r="F41" s="21" t="n">
        <v>1512</v>
      </c>
      <c r="G41" s="22" t="n">
        <v>360</v>
      </c>
      <c r="H41" s="23" t="s">
        <v>78</v>
      </c>
      <c r="I41" s="24" t="s">
        <v>78</v>
      </c>
      <c r="J41" s="25" t="n">
        <v>38</v>
      </c>
      <c r="K41" s="26" t="n">
        <v>29783</v>
      </c>
    </row>
    <row r="42">
      <c r="B42" s="17" t="n">
        <v>2005</v>
      </c>
      <c r="C42" s="18" t="n">
        <v>3124</v>
      </c>
      <c r="D42" s="19" t="n">
        <v>1542</v>
      </c>
      <c r="E42" s="20" t="n">
        <v>1937</v>
      </c>
      <c r="F42" s="21" t="n">
        <v>1609</v>
      </c>
      <c r="G42" s="22" t="n">
        <v>303</v>
      </c>
      <c r="H42" s="23" t="s">
        <v>78</v>
      </c>
      <c r="I42" s="24" t="s">
        <v>78</v>
      </c>
      <c r="J42" s="25" t="n">
        <v>25</v>
      </c>
      <c r="K42" s="26" t="n">
        <v>28724</v>
      </c>
    </row>
    <row r="43">
      <c r="B43" s="17" t="n">
        <v>2006</v>
      </c>
      <c r="C43" s="18" t="n">
        <v>2983</v>
      </c>
      <c r="D43" s="19" t="n">
        <v>1491</v>
      </c>
      <c r="E43" s="20" t="n">
        <v>1856</v>
      </c>
      <c r="F43" s="21" t="n">
        <v>1498</v>
      </c>
      <c r="G43" s="22" t="n">
        <v>332</v>
      </c>
      <c r="H43" s="23" t="s">
        <v>78</v>
      </c>
      <c r="I43" s="24" t="s">
        <v>78</v>
      </c>
      <c r="J43" s="25" t="n">
        <v>26</v>
      </c>
      <c r="K43" s="26" t="n">
        <v>28335</v>
      </c>
    </row>
    <row r="44">
      <c r="B44" s="17" t="n">
        <v>2007</v>
      </c>
      <c r="C44" s="18" t="n">
        <v>2983</v>
      </c>
      <c r="D44" s="19" t="n">
        <v>1499</v>
      </c>
      <c r="E44" s="20" t="n">
        <v>1899</v>
      </c>
      <c r="F44" s="21" t="n">
        <v>1536</v>
      </c>
      <c r="G44" s="22" t="n">
        <v>338</v>
      </c>
      <c r="H44" s="23" t="s">
        <v>78</v>
      </c>
      <c r="I44" s="24" t="s">
        <v>78</v>
      </c>
      <c r="J44" s="25" t="n">
        <v>25</v>
      </c>
      <c r="K44" s="26" t="n">
        <v>29463</v>
      </c>
    </row>
    <row r="45">
      <c r="B45" s="17" t="n">
        <v>2008</v>
      </c>
      <c r="C45" s="18" t="n">
        <v>2790</v>
      </c>
      <c r="D45" s="19" t="n">
        <v>1408</v>
      </c>
      <c r="E45" s="20" t="n">
        <v>1729</v>
      </c>
      <c r="F45" s="21" t="n">
        <v>1394</v>
      </c>
      <c r="G45" s="22" t="n">
        <v>316</v>
      </c>
      <c r="H45" s="23" t="s">
        <v>78</v>
      </c>
      <c r="I45" s="24" t="s">
        <v>78</v>
      </c>
      <c r="J45" s="25" t="n">
        <v>19</v>
      </c>
      <c r="K45" s="26" t="n">
        <v>27108</v>
      </c>
    </row>
    <row r="46">
      <c r="B46" s="17" t="n">
        <v>2009</v>
      </c>
      <c r="C46" s="18" t="n">
        <v>2848</v>
      </c>
      <c r="D46" s="19" t="n">
        <v>1464</v>
      </c>
      <c r="E46" s="20" t="n">
        <v>1799</v>
      </c>
      <c r="F46" s="21" t="n">
        <v>1517</v>
      </c>
      <c r="G46" s="22" t="n">
        <v>262</v>
      </c>
      <c r="H46" s="23" t="s">
        <v>78</v>
      </c>
      <c r="I46" s="24" t="s">
        <v>78</v>
      </c>
      <c r="J46" s="25" t="n">
        <v>20</v>
      </c>
      <c r="K46" s="26" t="n">
        <v>27035</v>
      </c>
    </row>
    <row r="47">
      <c r="B47" s="17" t="n">
        <v>2010</v>
      </c>
      <c r="C47" s="18" t="n">
        <v>2759</v>
      </c>
      <c r="D47" s="19" t="n">
        <v>1345</v>
      </c>
      <c r="E47" s="20" t="n">
        <v>1661</v>
      </c>
      <c r="F47" s="21" t="n">
        <v>1361</v>
      </c>
      <c r="G47" s="22" t="n">
        <v>288</v>
      </c>
      <c r="H47" s="23" t="s">
        <v>78</v>
      </c>
      <c r="I47" s="24" t="s">
        <v>78</v>
      </c>
      <c r="J47" s="25" t="n">
        <v>12</v>
      </c>
      <c r="K47" s="26" t="n">
        <v>26548</v>
      </c>
    </row>
    <row r="48">
      <c r="B48" s="17" t="n">
        <v>2011</v>
      </c>
      <c r="C48" s="18" t="n">
        <v>2644</v>
      </c>
      <c r="D48" s="19" t="n">
        <v>1358</v>
      </c>
      <c r="E48" s="20" t="n">
        <v>1659</v>
      </c>
      <c r="F48" s="21" t="n">
        <v>1346</v>
      </c>
      <c r="G48" s="22" t="n">
        <v>299</v>
      </c>
      <c r="H48" s="23" t="s">
        <v>78</v>
      </c>
      <c r="I48" s="24" t="s">
        <v>78</v>
      </c>
      <c r="J48" s="25" t="n">
        <v>14</v>
      </c>
      <c r="K48" s="26" t="n">
        <v>28004</v>
      </c>
    </row>
    <row r="49">
      <c r="B49" s="17" t="n">
        <v>2012</v>
      </c>
      <c r="C49" s="18" t="n">
        <v>2552</v>
      </c>
      <c r="D49" s="19" t="n">
        <v>1250</v>
      </c>
      <c r="E49" s="20" t="n">
        <v>1558</v>
      </c>
      <c r="F49" s="21" t="n">
        <v>1243</v>
      </c>
      <c r="G49" s="22" t="n">
        <v>294</v>
      </c>
      <c r="H49" s="23" t="s">
        <v>78</v>
      </c>
      <c r="I49" s="24" t="s">
        <v>78</v>
      </c>
      <c r="J49" s="25" t="n">
        <v>21</v>
      </c>
      <c r="K49" s="26" t="n">
        <v>29027</v>
      </c>
    </row>
    <row r="50">
      <c r="B50" s="17" t="n">
        <v>2013</v>
      </c>
      <c r="C50" s="18" t="n">
        <v>2479</v>
      </c>
      <c r="D50" s="19" t="n">
        <v>1191</v>
      </c>
      <c r="E50" s="20" t="n">
        <v>1464</v>
      </c>
      <c r="F50" s="21" t="n">
        <v>1141</v>
      </c>
      <c r="G50" s="22" t="n">
        <v>308</v>
      </c>
      <c r="H50" s="23" t="s">
        <v>78</v>
      </c>
      <c r="I50" s="24" t="s">
        <v>78</v>
      </c>
      <c r="J50" s="25" t="n">
        <v>15</v>
      </c>
      <c r="K50" s="26" t="n">
        <v>27132</v>
      </c>
    </row>
    <row r="51">
      <c r="B51" s="17" t="n">
        <v>2014</v>
      </c>
      <c r="C51" s="18" t="n">
        <v>2553</v>
      </c>
      <c r="D51" s="19" t="n">
        <v>1215</v>
      </c>
      <c r="E51" s="20" t="n">
        <v>1488</v>
      </c>
      <c r="F51" s="21" t="n">
        <v>1210</v>
      </c>
      <c r="G51" s="22" t="n">
        <v>253</v>
      </c>
      <c r="H51" s="23" t="s">
        <v>78</v>
      </c>
      <c r="I51" s="24" t="s">
        <v>78</v>
      </c>
      <c r="J51" s="25" t="n">
        <v>25</v>
      </c>
      <c r="K51" s="26" t="n">
        <v>29236</v>
      </c>
    </row>
    <row r="52">
      <c r="B52" s="17" t="n">
        <v>2015</v>
      </c>
      <c r="C52" s="18" t="n">
        <v>2487</v>
      </c>
      <c r="D52" s="19" t="n">
        <v>1213</v>
      </c>
      <c r="E52" s="20" t="n">
        <v>1514</v>
      </c>
      <c r="F52" s="21" t="n">
        <v>1241</v>
      </c>
      <c r="G52" s="22" t="n">
        <v>245</v>
      </c>
      <c r="H52" s="23" t="n">
        <v>219</v>
      </c>
      <c r="I52" s="24" t="n">
        <v>26</v>
      </c>
      <c r="J52" s="25" t="n">
        <v>28</v>
      </c>
      <c r="K52" s="26" t="n">
        <v>26858</v>
      </c>
    </row>
    <row r="53">
      <c r="B53" s="17" t="n">
        <v>2016</v>
      </c>
      <c r="C53" s="18" t="n">
        <v>2272</v>
      </c>
      <c r="D53" s="19" t="n">
        <v>1079</v>
      </c>
      <c r="E53" s="20" t="n">
        <v>1365</v>
      </c>
      <c r="F53" s="21" t="n">
        <v>1107</v>
      </c>
      <c r="G53" s="22" t="n">
        <v>244</v>
      </c>
      <c r="H53" s="23" t="n">
        <v>226</v>
      </c>
      <c r="I53" s="24" t="n">
        <v>18</v>
      </c>
      <c r="J53" s="25" t="n">
        <v>14</v>
      </c>
      <c r="K53" s="26" t="n">
        <v>24824</v>
      </c>
    </row>
    <row r="54">
      <c r="B54" s="17" t="n">
        <v>2017</v>
      </c>
      <c r="C54" s="18" t="n">
        <v>2445</v>
      </c>
      <c r="D54" s="19" t="n">
        <v>1155</v>
      </c>
      <c r="E54" s="20" t="n">
        <v>1423</v>
      </c>
      <c r="F54" s="21" t="n">
        <v>1186</v>
      </c>
      <c r="G54" s="22" t="n">
        <v>220</v>
      </c>
      <c r="H54" s="23" t="n">
        <v>201</v>
      </c>
      <c r="I54" s="24" t="n">
        <v>19</v>
      </c>
      <c r="J54" s="25" t="n">
        <v>17</v>
      </c>
      <c r="K54" s="26" t="n">
        <v>27879</v>
      </c>
    </row>
    <row r="55">
      <c r="B55" s="17" t="n">
        <v>2018</v>
      </c>
      <c r="C55" s="18" t="n">
        <v>2360</v>
      </c>
      <c r="D55" s="19" t="n">
        <v>1124</v>
      </c>
      <c r="E55" s="20" t="n">
        <v>1388</v>
      </c>
      <c r="F55" s="21" t="n">
        <v>1148</v>
      </c>
      <c r="G55" s="22" t="n">
        <v>224</v>
      </c>
      <c r="H55" s="23" t="n">
        <v>217</v>
      </c>
      <c r="I55" s="24" t="n">
        <v>7</v>
      </c>
      <c r="J55" s="25" t="n">
        <v>16</v>
      </c>
      <c r="K55" s="26" t="n">
        <v>26867</v>
      </c>
    </row>
    <row r="56">
      <c r="B56" s="17" t="n">
        <v>2019</v>
      </c>
      <c r="C56" s="18" t="n">
        <v>2375</v>
      </c>
      <c r="D56" s="19" t="n">
        <v>1112</v>
      </c>
      <c r="E56" s="20" t="n">
        <v>1349</v>
      </c>
      <c r="F56" s="21" t="n">
        <v>1113</v>
      </c>
      <c r="G56" s="22" t="n">
        <v>225</v>
      </c>
      <c r="H56" s="23" t="n">
        <v>214</v>
      </c>
      <c r="I56" s="24" t="n">
        <v>11</v>
      </c>
      <c r="J56" s="25" t="n">
        <v>11</v>
      </c>
      <c r="K56" s="26" t="n">
        <v>26593</v>
      </c>
    </row>
    <row r="57">
      <c r="B57" s="17" t="n">
        <v>2020</v>
      </c>
      <c r="C57" s="18" t="n">
        <v>2277</v>
      </c>
      <c r="D57" s="19" t="n">
        <v>1074</v>
      </c>
      <c r="E57" s="20" t="n">
        <v>1291</v>
      </c>
      <c r="F57" s="21" t="n">
        <v>1044</v>
      </c>
      <c r="G57" s="22" t="n">
        <v>239</v>
      </c>
      <c r="H57" s="23" t="n">
        <v>226</v>
      </c>
      <c r="I57" s="24" t="n">
        <v>13</v>
      </c>
      <c r="J57" s="25" t="n">
        <v>8</v>
      </c>
      <c r="K57" s="26" t="n">
        <v>22871</v>
      </c>
    </row>
    <row r="58">
      <c r="B58" s="17" t="n">
        <v>2021</v>
      </c>
      <c r="C58" s="18" t="n">
        <v>2420</v>
      </c>
      <c r="D58" s="19" t="n">
        <v>1053</v>
      </c>
      <c r="E58" s="20" t="n">
        <v>1231</v>
      </c>
      <c r="F58" s="21" t="n">
        <v>991</v>
      </c>
      <c r="G58" s="22" t="n">
        <v>231</v>
      </c>
      <c r="H58" s="23" t="n">
        <v>221</v>
      </c>
      <c r="I58" s="24" t="n">
        <v>10</v>
      </c>
      <c r="J58" s="25" t="n">
        <v>9</v>
      </c>
      <c r="K58" s="26" t="n">
        <v>25820</v>
      </c>
    </row>
    <row r="59">
      <c r="B59" s="17" t="n">
        <v>2022</v>
      </c>
      <c r="C59" s="18" t="n">
        <v>2666</v>
      </c>
      <c r="D59" s="19" t="n">
        <v>1156</v>
      </c>
      <c r="E59" s="20" t="n">
        <v>1388</v>
      </c>
      <c r="F59" s="21" t="n">
        <v>1139</v>
      </c>
      <c r="G59" s="22" t="n">
        <v>227</v>
      </c>
      <c r="H59" s="23" t="n">
        <v>218</v>
      </c>
      <c r="I59" s="24" t="n">
        <v>9</v>
      </c>
      <c r="J59" s="25" t="n">
        <v>22</v>
      </c>
      <c r="K59" s="26" t="n">
        <v>30376</v>
      </c>
    </row>
    <row r="60">
      <c r="B60" s="27" t="n">
        <v>2023</v>
      </c>
      <c r="C60" s="28" t="n">
        <v>2600</v>
      </c>
      <c r="D60" s="29" t="n">
        <v>1180</v>
      </c>
      <c r="E60" s="30" t="n">
        <v>1397</v>
      </c>
      <c r="F60" s="31" t="n">
        <v>1148</v>
      </c>
      <c r="G60" s="32" t="n">
        <v>239</v>
      </c>
      <c r="H60" s="33" t="n">
        <v>235</v>
      </c>
      <c r="I60" s="34" t="n">
        <v>4</v>
      </c>
      <c r="J60" s="35" t="n">
        <v>10</v>
      </c>
      <c r="K60" s="36" t="n">
        <v>30237</v>
      </c>
    </row>
    <row r="62">
      <c r="B62" s="37" t="s">
        <v>79</v>
      </c>
    </row>
  </sheetData>
  <mergeCells count="11">
    <mergeCell ref="B4:B6"/>
    <mergeCell ref="C4:D4"/>
    <mergeCell ref="E4:J4"/>
    <mergeCell ref="K4:K6"/>
    <mergeCell ref="C5:C6"/>
    <mergeCell ref="D5:D6"/>
    <mergeCell ref="E5:E6"/>
    <mergeCell ref="F5:F6"/>
    <mergeCell ref="G5:I5"/>
    <mergeCell ref="J5:J6"/>
    <mergeCell ref="B62:K62"/>
  </mergeCells>
  <pageMargins left="0.7" right="0.7" top="0.75" bottom="0.75" header="0.3" footer="0.3"/>
  <pageSetup paperSize="9" orientation="landscape" scale="50" fitToWidth="0" fitToHeight="0" horizontalDpi="300" verticalDpi="300" r:id="rId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93712"/>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13.3433333333333" hidden="0" customWidth="1"/>
    <col min="3" max="3" width="11.1266666666667" hidden="0" customWidth="1"/>
    <col min="4" max="4" width="11.1266666666667" hidden="0" customWidth="1"/>
    <col min="5" max="5" width="11.1266666666667" hidden="0" customWidth="1"/>
    <col min="6" max="6" width="11.1266666666667" hidden="0" customWidth="1"/>
    <col min="7" max="7" width="11.1266666666667" hidden="0" customWidth="1"/>
    <col min="8" max="8" width="11.1266666666667" hidden="0" customWidth="1"/>
    <col min="9" max="9" width="11.1266666666667" hidden="0" customWidth="1"/>
    <col min="10" max="10" width="11.1266666666667" hidden="0" customWidth="1"/>
  </cols>
  <sheetData>
    <row r="1">
      <c r="B1" s="3" t="s">
        <v>47</v>
      </c>
    </row>
    <row r="4">
      <c r="B4" s="98" t="s">
        <v>925</v>
      </c>
      <c r="C4" s="15" t="s">
        <v>926</v>
      </c>
      <c r="D4" s="15" t="s">
        <v>926</v>
      </c>
      <c r="E4" s="15" t="s">
        <v>926</v>
      </c>
      <c r="F4" s="15" t="s">
        <v>926</v>
      </c>
      <c r="G4" s="15" t="s">
        <v>926</v>
      </c>
      <c r="H4" s="15" t="s">
        <v>926</v>
      </c>
      <c r="I4" s="15" t="s">
        <v>926</v>
      </c>
      <c r="J4" s="15" t="s">
        <v>926</v>
      </c>
    </row>
    <row r="5">
      <c r="B5" s="98" t="s">
        <v>925</v>
      </c>
      <c r="C5" s="15" t="s">
        <v>905</v>
      </c>
      <c r="D5" s="15" t="s">
        <v>905</v>
      </c>
      <c r="E5" s="15" t="s">
        <v>906</v>
      </c>
      <c r="F5" s="15" t="s">
        <v>906</v>
      </c>
      <c r="G5" s="15" t="s">
        <v>927</v>
      </c>
      <c r="H5" s="15" t="s">
        <v>927</v>
      </c>
      <c r="I5" s="15" t="s">
        <v>70</v>
      </c>
      <c r="J5" s="15" t="s">
        <v>70</v>
      </c>
    </row>
    <row r="6">
      <c r="B6" s="98" t="s">
        <v>925</v>
      </c>
      <c r="C6" s="16" t="s">
        <v>580</v>
      </c>
      <c r="D6" s="16" t="s">
        <v>581</v>
      </c>
      <c r="E6" s="16" t="s">
        <v>580</v>
      </c>
      <c r="F6" s="16" t="s">
        <v>581</v>
      </c>
      <c r="G6" s="16" t="s">
        <v>580</v>
      </c>
      <c r="H6" s="16" t="s">
        <v>581</v>
      </c>
      <c r="I6" s="16" t="s">
        <v>580</v>
      </c>
      <c r="J6" s="16" t="s">
        <v>581</v>
      </c>
    </row>
    <row r="7">
      <c r="B7" s="99" t="s">
        <v>577</v>
      </c>
      <c r="C7" s="810" t="n">
        <v>4</v>
      </c>
      <c r="D7" s="811" t="s">
        <v>929</v>
      </c>
      <c r="E7" s="812" t="n">
        <v>729</v>
      </c>
      <c r="F7" s="813" t="s">
        <v>215</v>
      </c>
      <c r="G7" s="814" t="n">
        <v>713</v>
      </c>
      <c r="H7" s="815" t="s">
        <v>933</v>
      </c>
      <c r="I7" s="816" t="n">
        <v>1446</v>
      </c>
      <c r="J7" s="817" t="s">
        <v>935</v>
      </c>
    </row>
    <row r="8">
      <c r="B8" s="99" t="s">
        <v>578</v>
      </c>
      <c r="C8" s="810" t="n">
        <v>3</v>
      </c>
      <c r="D8" s="811" t="s">
        <v>774</v>
      </c>
      <c r="E8" s="812" t="n">
        <v>335</v>
      </c>
      <c r="F8" s="813" t="s">
        <v>931</v>
      </c>
      <c r="G8" s="814" t="n">
        <v>373</v>
      </c>
      <c r="H8" s="815" t="s">
        <v>779</v>
      </c>
      <c r="I8" s="816" t="n">
        <v>711</v>
      </c>
      <c r="J8" s="817" t="s">
        <v>936</v>
      </c>
    </row>
    <row r="9">
      <c r="B9" s="99" t="s">
        <v>928</v>
      </c>
      <c r="C9" s="810" t="n">
        <v>2</v>
      </c>
      <c r="D9" s="811" t="s">
        <v>930</v>
      </c>
      <c r="E9" s="812" t="n">
        <v>107</v>
      </c>
      <c r="F9" s="813" t="s">
        <v>932</v>
      </c>
      <c r="G9" s="814" t="n">
        <v>334</v>
      </c>
      <c r="H9" s="815" t="s">
        <v>934</v>
      </c>
      <c r="I9" s="816" t="n">
        <v>443</v>
      </c>
      <c r="J9" s="817" t="s">
        <v>800</v>
      </c>
    </row>
    <row r="10">
      <c r="B10" s="182" t="s">
        <v>70</v>
      </c>
      <c r="C10" s="818" t="n">
        <v>9</v>
      </c>
      <c r="D10" s="819" t="s">
        <v>81</v>
      </c>
      <c r="E10" s="820" t="n">
        <v>1171</v>
      </c>
      <c r="F10" s="821" t="s">
        <v>81</v>
      </c>
      <c r="G10" s="822" t="n">
        <v>1420</v>
      </c>
      <c r="H10" s="823" t="s">
        <v>81</v>
      </c>
      <c r="I10" s="824" t="n">
        <v>2600</v>
      </c>
      <c r="J10" s="825" t="s">
        <v>81</v>
      </c>
    </row>
    <row r="12">
      <c r="B12" s="37" t="s">
        <v>937</v>
      </c>
    </row>
  </sheetData>
  <mergeCells count="7">
    <mergeCell ref="B4:B6"/>
    <mergeCell ref="C4:J4"/>
    <mergeCell ref="C5:D5"/>
    <mergeCell ref="E5:F5"/>
    <mergeCell ref="G5:H5"/>
    <mergeCell ref="I5:J5"/>
    <mergeCell ref="B12:J12"/>
  </mergeCells>
  <pageMargins left="0.7" right="0.7" top="0.75" bottom="0.75" header="0.3" footer="0.3"/>
  <pageSetup paperSize="9" orientation="landscape" scale="50" fitToWidth="0" fitToHeight="0" horizontalDpi="300" verticalDpi="300"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93712"/>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13.3433333333333" hidden="0" customWidth="1"/>
    <col min="3" max="3" width="11.0391666666667" hidden="0" customWidth="1"/>
    <col min="4" max="4" width="11.0391666666667" hidden="0" customWidth="1"/>
    <col min="5" max="5" width="11.0391666666667" hidden="0" customWidth="1"/>
    <col min="6" max="6" width="11.0391666666667" hidden="0" customWidth="1"/>
    <col min="7" max="7" width="11.0391666666667" hidden="0" customWidth="1"/>
    <col min="8" max="8" width="11.0391666666667" hidden="0" customWidth="1"/>
    <col min="9" max="9" width="11.0391666666667" hidden="0" customWidth="1"/>
    <col min="10" max="10" width="11.0391666666667" hidden="0" customWidth="1"/>
  </cols>
  <sheetData>
    <row r="1">
      <c r="B1" s="3" t="s">
        <v>48</v>
      </c>
    </row>
    <row r="4">
      <c r="B4" s="98" t="s">
        <v>925</v>
      </c>
      <c r="C4" s="15" t="s">
        <v>68</v>
      </c>
      <c r="D4" s="15" t="s">
        <v>68</v>
      </c>
      <c r="E4" s="15" t="s">
        <v>68</v>
      </c>
      <c r="F4" s="15" t="s">
        <v>68</v>
      </c>
      <c r="G4" s="15" t="s">
        <v>68</v>
      </c>
      <c r="H4" s="15" t="s">
        <v>68</v>
      </c>
      <c r="I4" s="15" t="s">
        <v>68</v>
      </c>
      <c r="J4" s="15" t="s">
        <v>68</v>
      </c>
    </row>
    <row r="5">
      <c r="B5" s="98" t="s">
        <v>925</v>
      </c>
      <c r="C5" s="15" t="s">
        <v>938</v>
      </c>
      <c r="D5" s="15" t="s">
        <v>938</v>
      </c>
      <c r="E5" s="15" t="s">
        <v>939</v>
      </c>
      <c r="F5" s="15" t="s">
        <v>939</v>
      </c>
      <c r="G5" s="15" t="s">
        <v>488</v>
      </c>
      <c r="H5" s="15" t="s">
        <v>488</v>
      </c>
      <c r="I5" s="15" t="s">
        <v>70</v>
      </c>
      <c r="J5" s="15" t="s">
        <v>70</v>
      </c>
    </row>
    <row r="6">
      <c r="B6" s="98" t="s">
        <v>925</v>
      </c>
      <c r="C6" s="16" t="s">
        <v>80</v>
      </c>
      <c r="D6" s="16" t="s">
        <v>74</v>
      </c>
      <c r="E6" s="16" t="s">
        <v>80</v>
      </c>
      <c r="F6" s="16" t="s">
        <v>74</v>
      </c>
      <c r="G6" s="16" t="s">
        <v>80</v>
      </c>
      <c r="H6" s="16" t="s">
        <v>74</v>
      </c>
      <c r="I6" s="16" t="s">
        <v>80</v>
      </c>
      <c r="J6" s="16" t="s">
        <v>74</v>
      </c>
    </row>
    <row r="7">
      <c r="B7" s="133" t="s">
        <v>580</v>
      </c>
      <c r="C7" s="826"/>
      <c r="D7" s="827"/>
      <c r="E7" s="828"/>
      <c r="F7" s="829"/>
      <c r="G7" s="830"/>
      <c r="H7" s="831"/>
      <c r="I7" s="832"/>
      <c r="J7" s="833"/>
    </row>
    <row r="8">
      <c r="B8" s="99" t="s">
        <v>577</v>
      </c>
      <c r="C8" s="826" t="n">
        <v>596</v>
      </c>
      <c r="D8" s="827" t="n">
        <v>2</v>
      </c>
      <c r="E8" s="828" t="n">
        <v>71</v>
      </c>
      <c r="F8" s="829" t="n">
        <v>0</v>
      </c>
      <c r="G8" s="830" t="n">
        <v>145</v>
      </c>
      <c r="H8" s="831" t="n">
        <v>2</v>
      </c>
      <c r="I8" s="832" t="n">
        <v>812</v>
      </c>
      <c r="J8" s="833" t="n">
        <v>4</v>
      </c>
    </row>
    <row r="9">
      <c r="B9" s="99" t="s">
        <v>578</v>
      </c>
      <c r="C9" s="826" t="n">
        <v>363</v>
      </c>
      <c r="D9" s="827" t="n">
        <v>3</v>
      </c>
      <c r="E9" s="828" t="n">
        <v>52</v>
      </c>
      <c r="F9" s="829" t="n">
        <v>0</v>
      </c>
      <c r="G9" s="830" t="n">
        <v>7</v>
      </c>
      <c r="H9" s="831" t="n">
        <v>0</v>
      </c>
      <c r="I9" s="832" t="n">
        <v>422</v>
      </c>
      <c r="J9" s="833" t="n">
        <v>3</v>
      </c>
    </row>
    <row r="10">
      <c r="B10" s="99" t="s">
        <v>928</v>
      </c>
      <c r="C10" s="826" t="n">
        <v>116</v>
      </c>
      <c r="D10" s="827" t="n">
        <v>1</v>
      </c>
      <c r="E10" s="828" t="n">
        <v>37</v>
      </c>
      <c r="F10" s="829" t="n">
        <v>2</v>
      </c>
      <c r="G10" s="830" t="n">
        <v>0</v>
      </c>
      <c r="H10" s="831" t="n">
        <v>0</v>
      </c>
      <c r="I10" s="832" t="n">
        <v>153</v>
      </c>
      <c r="J10" s="833" t="n">
        <v>3</v>
      </c>
    </row>
    <row r="11">
      <c r="B11" s="116" t="s">
        <v>70</v>
      </c>
      <c r="C11" s="834" t="s">
        <v>940</v>
      </c>
      <c r="D11" s="835" t="n">
        <v>6</v>
      </c>
      <c r="E11" s="836" t="n">
        <v>160</v>
      </c>
      <c r="F11" s="837" t="n">
        <v>2</v>
      </c>
      <c r="G11" s="838" t="n">
        <v>152</v>
      </c>
      <c r="H11" s="839" t="n">
        <v>2</v>
      </c>
      <c r="I11" s="840" t="s">
        <v>710</v>
      </c>
      <c r="J11" s="841" t="n">
        <v>10</v>
      </c>
    </row>
    <row r="12">
      <c r="B12" s="133" t="s">
        <v>581</v>
      </c>
      <c r="C12" s="842"/>
      <c r="D12" s="843"/>
      <c r="E12" s="844"/>
      <c r="F12" s="845"/>
      <c r="G12" s="846"/>
      <c r="H12" s="847"/>
      <c r="I12" s="848"/>
      <c r="J12" s="849"/>
    </row>
    <row r="13">
      <c r="B13" s="99" t="s">
        <v>577</v>
      </c>
      <c r="C13" s="842" t="s">
        <v>261</v>
      </c>
      <c r="D13" s="843" t="s">
        <v>774</v>
      </c>
      <c r="E13" s="844" t="s">
        <v>929</v>
      </c>
      <c r="F13" s="845" t="s">
        <v>603</v>
      </c>
      <c r="G13" s="846" t="s">
        <v>945</v>
      </c>
      <c r="H13" s="847" t="s">
        <v>81</v>
      </c>
      <c r="I13" s="848" t="s">
        <v>946</v>
      </c>
      <c r="J13" s="849" t="s">
        <v>742</v>
      </c>
    </row>
    <row r="14">
      <c r="B14" s="99" t="s">
        <v>578</v>
      </c>
      <c r="C14" s="842" t="s">
        <v>941</v>
      </c>
      <c r="D14" s="843" t="s">
        <v>942</v>
      </c>
      <c r="E14" s="844" t="s">
        <v>943</v>
      </c>
      <c r="F14" s="845" t="s">
        <v>603</v>
      </c>
      <c r="G14" s="846" t="s">
        <v>769</v>
      </c>
      <c r="H14" s="847" t="s">
        <v>603</v>
      </c>
      <c r="I14" s="848" t="s">
        <v>276</v>
      </c>
      <c r="J14" s="849" t="s">
        <v>805</v>
      </c>
    </row>
    <row r="15">
      <c r="B15" s="99" t="s">
        <v>928</v>
      </c>
      <c r="C15" s="842" t="s">
        <v>289</v>
      </c>
      <c r="D15" s="843" t="s">
        <v>838</v>
      </c>
      <c r="E15" s="844" t="s">
        <v>944</v>
      </c>
      <c r="F15" s="845" t="s">
        <v>81</v>
      </c>
      <c r="G15" s="846" t="s">
        <v>603</v>
      </c>
      <c r="H15" s="847" t="s">
        <v>603</v>
      </c>
      <c r="I15" s="848" t="s">
        <v>803</v>
      </c>
      <c r="J15" s="849" t="s">
        <v>805</v>
      </c>
    </row>
    <row r="16">
      <c r="B16" s="182" t="s">
        <v>70</v>
      </c>
      <c r="C16" s="850" t="s">
        <v>81</v>
      </c>
      <c r="D16" s="851" t="s">
        <v>81</v>
      </c>
      <c r="E16" s="852" t="s">
        <v>81</v>
      </c>
      <c r="F16" s="853" t="s">
        <v>81</v>
      </c>
      <c r="G16" s="854" t="s">
        <v>81</v>
      </c>
      <c r="H16" s="855" t="s">
        <v>81</v>
      </c>
      <c r="I16" s="856" t="s">
        <v>81</v>
      </c>
      <c r="J16" s="857" t="s">
        <v>81</v>
      </c>
    </row>
    <row r="18">
      <c r="B18" s="37" t="s">
        <v>947</v>
      </c>
    </row>
    <row r="19">
      <c r="B19" s="37" t="s">
        <v>513</v>
      </c>
    </row>
  </sheetData>
  <mergeCells count="10">
    <mergeCell ref="B4:B6"/>
    <mergeCell ref="C4:J4"/>
    <mergeCell ref="C5:D5"/>
    <mergeCell ref="E5:F5"/>
    <mergeCell ref="G5:H5"/>
    <mergeCell ref="I5:J5"/>
    <mergeCell ref="B7:J7"/>
    <mergeCell ref="B12:J12"/>
    <mergeCell ref="B18:J18"/>
    <mergeCell ref="B19:J19"/>
  </mergeCells>
  <pageMargins left="0.7" right="0.7" top="0.75" bottom="0.75" header="0.3" footer="0.3"/>
  <pageSetup paperSize="9" orientation="landscape" scale="50" fitToWidth="0" fitToHeight="0"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93712"/>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15.5433333333333" hidden="0" customWidth="1"/>
    <col min="3" max="3" width="11.1266666666667" hidden="0" customWidth="1"/>
    <col min="4" max="4" width="11.1266666666667" hidden="0" customWidth="1"/>
    <col min="5" max="5" width="11.1266666666667" hidden="0" customWidth="1"/>
    <col min="6" max="6" width="11.1266666666667" hidden="0" customWidth="1"/>
    <col min="7" max="7" width="11.1266666666667" hidden="0" customWidth="1"/>
    <col min="8" max="8" width="11.1266666666667" hidden="0" customWidth="1"/>
    <col min="9" max="9" width="11.1266666666667" hidden="0" customWidth="1"/>
    <col min="10" max="10" width="11.1266666666667" hidden="0" customWidth="1"/>
  </cols>
  <sheetData>
    <row r="1">
      <c r="B1" s="3" t="s">
        <v>49</v>
      </c>
    </row>
    <row r="4">
      <c r="B4" s="98" t="s">
        <v>791</v>
      </c>
      <c r="C4" s="15" t="s">
        <v>926</v>
      </c>
      <c r="D4" s="15" t="s">
        <v>926</v>
      </c>
      <c r="E4" s="15" t="s">
        <v>926</v>
      </c>
      <c r="F4" s="15" t="s">
        <v>926</v>
      </c>
      <c r="G4" s="15" t="s">
        <v>926</v>
      </c>
      <c r="H4" s="15" t="s">
        <v>926</v>
      </c>
      <c r="I4" s="15" t="s">
        <v>926</v>
      </c>
      <c r="J4" s="15" t="s">
        <v>926</v>
      </c>
    </row>
    <row r="5">
      <c r="B5" s="98" t="s">
        <v>791</v>
      </c>
      <c r="C5" s="15" t="s">
        <v>905</v>
      </c>
      <c r="D5" s="15" t="s">
        <v>905</v>
      </c>
      <c r="E5" s="15" t="s">
        <v>906</v>
      </c>
      <c r="F5" s="15" t="s">
        <v>906</v>
      </c>
      <c r="G5" s="15" t="s">
        <v>948</v>
      </c>
      <c r="H5" s="15" t="s">
        <v>948</v>
      </c>
      <c r="I5" s="15" t="s">
        <v>70</v>
      </c>
      <c r="J5" s="15" t="s">
        <v>70</v>
      </c>
    </row>
    <row r="6">
      <c r="B6" s="98" t="s">
        <v>791</v>
      </c>
      <c r="C6" s="16" t="s">
        <v>580</v>
      </c>
      <c r="D6" s="16" t="s">
        <v>581</v>
      </c>
      <c r="E6" s="16" t="s">
        <v>580</v>
      </c>
      <c r="F6" s="16" t="s">
        <v>581</v>
      </c>
      <c r="G6" s="16" t="s">
        <v>580</v>
      </c>
      <c r="H6" s="16" t="s">
        <v>581</v>
      </c>
      <c r="I6" s="16" t="s">
        <v>580</v>
      </c>
      <c r="J6" s="16" t="s">
        <v>581</v>
      </c>
    </row>
    <row r="7">
      <c r="B7" s="99" t="s">
        <v>795</v>
      </c>
      <c r="C7" s="858" t="n">
        <v>2</v>
      </c>
      <c r="D7" s="859" t="s">
        <v>930</v>
      </c>
      <c r="E7" s="860" t="n">
        <v>107</v>
      </c>
      <c r="F7" s="861" t="s">
        <v>932</v>
      </c>
      <c r="G7" s="862" t="n">
        <v>334</v>
      </c>
      <c r="H7" s="863" t="s">
        <v>934</v>
      </c>
      <c r="I7" s="864" t="n">
        <v>443</v>
      </c>
      <c r="J7" s="865" t="s">
        <v>800</v>
      </c>
    </row>
    <row r="8">
      <c r="B8" s="99" t="s">
        <v>796</v>
      </c>
      <c r="C8" s="858" t="n">
        <v>0</v>
      </c>
      <c r="D8" s="859" t="s">
        <v>603</v>
      </c>
      <c r="E8" s="860" t="n">
        <v>4</v>
      </c>
      <c r="F8" s="861" t="s">
        <v>613</v>
      </c>
      <c r="G8" s="862" t="n">
        <v>4</v>
      </c>
      <c r="H8" s="863" t="s">
        <v>613</v>
      </c>
      <c r="I8" s="864" t="n">
        <v>8</v>
      </c>
      <c r="J8" s="865" t="s">
        <v>613</v>
      </c>
    </row>
    <row r="9">
      <c r="B9" s="99" t="s">
        <v>797</v>
      </c>
      <c r="C9" s="858" t="n">
        <v>4</v>
      </c>
      <c r="D9" s="859" t="s">
        <v>929</v>
      </c>
      <c r="E9" s="860" t="n">
        <v>574</v>
      </c>
      <c r="F9" s="861" t="s">
        <v>950</v>
      </c>
      <c r="G9" s="862" t="n">
        <v>641</v>
      </c>
      <c r="H9" s="863" t="s">
        <v>953</v>
      </c>
      <c r="I9" s="864" t="n">
        <v>1219</v>
      </c>
      <c r="J9" s="865" t="s">
        <v>801</v>
      </c>
    </row>
    <row r="10">
      <c r="B10" s="99" t="s">
        <v>798</v>
      </c>
      <c r="C10" s="858" t="n">
        <v>2</v>
      </c>
      <c r="D10" s="859" t="s">
        <v>930</v>
      </c>
      <c r="E10" s="860" t="n">
        <v>393</v>
      </c>
      <c r="F10" s="861" t="s">
        <v>951</v>
      </c>
      <c r="G10" s="862" t="n">
        <v>358</v>
      </c>
      <c r="H10" s="863" t="s">
        <v>954</v>
      </c>
      <c r="I10" s="864" t="n">
        <v>753</v>
      </c>
      <c r="J10" s="865" t="s">
        <v>802</v>
      </c>
    </row>
    <row r="11">
      <c r="B11" s="99" t="s">
        <v>799</v>
      </c>
      <c r="C11" s="858" t="n">
        <v>1</v>
      </c>
      <c r="D11" s="859" t="s">
        <v>949</v>
      </c>
      <c r="E11" s="860" t="n">
        <v>93</v>
      </c>
      <c r="F11" s="861" t="s">
        <v>952</v>
      </c>
      <c r="G11" s="862" t="n">
        <v>83</v>
      </c>
      <c r="H11" s="863" t="s">
        <v>594</v>
      </c>
      <c r="I11" s="864" t="n">
        <v>177</v>
      </c>
      <c r="J11" s="865" t="s">
        <v>294</v>
      </c>
    </row>
    <row r="12">
      <c r="B12" s="182" t="s">
        <v>70</v>
      </c>
      <c r="C12" s="866" t="n">
        <v>9</v>
      </c>
      <c r="D12" s="867" t="s">
        <v>81</v>
      </c>
      <c r="E12" s="868" t="n">
        <v>1171</v>
      </c>
      <c r="F12" s="869" t="s">
        <v>81</v>
      </c>
      <c r="G12" s="870" t="n">
        <v>1420</v>
      </c>
      <c r="H12" s="871" t="s">
        <v>81</v>
      </c>
      <c r="I12" s="872" t="n">
        <v>2600</v>
      </c>
      <c r="J12" s="873" t="s">
        <v>81</v>
      </c>
    </row>
    <row r="14">
      <c r="B14" s="37" t="s">
        <v>955</v>
      </c>
    </row>
  </sheetData>
  <mergeCells count="7">
    <mergeCell ref="B4:B6"/>
    <mergeCell ref="C4:J4"/>
    <mergeCell ref="C5:D5"/>
    <mergeCell ref="E5:F5"/>
    <mergeCell ref="G5:H5"/>
    <mergeCell ref="I5:J5"/>
    <mergeCell ref="B14:J14"/>
  </mergeCells>
  <pageMargins left="0.7" right="0.7" top="0.75" bottom="0.75" header="0.3" footer="0.3"/>
  <pageSetup paperSize="9" orientation="landscape" scale="50" fitToWidth="0" fitToHeight="0" horizontalDpi="300" verticalDpi="300"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93712"/>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15.5433333333333" hidden="0" customWidth="1"/>
    <col min="3" max="3" width="11.0391666666667" hidden="0" customWidth="1"/>
    <col min="4" max="4" width="11.0391666666667" hidden="0" customWidth="1"/>
    <col min="5" max="5" width="11.0391666666667" hidden="0" customWidth="1"/>
    <col min="6" max="6" width="11.0391666666667" hidden="0" customWidth="1"/>
    <col min="7" max="7" width="11.0391666666667" hidden="0" customWidth="1"/>
    <col min="8" max="8" width="11.0391666666667" hidden="0" customWidth="1"/>
    <col min="9" max="9" width="11.0391666666667" hidden="0" customWidth="1"/>
    <col min="10" max="10" width="11.0391666666667" hidden="0" customWidth="1"/>
  </cols>
  <sheetData>
    <row r="1">
      <c r="B1" s="3" t="s">
        <v>50</v>
      </c>
    </row>
    <row r="4">
      <c r="B4" s="98" t="s">
        <v>956</v>
      </c>
      <c r="C4" s="15" t="s">
        <v>68</v>
      </c>
      <c r="D4" s="15" t="s">
        <v>68</v>
      </c>
      <c r="E4" s="15" t="s">
        <v>68</v>
      </c>
      <c r="F4" s="15" t="s">
        <v>68</v>
      </c>
      <c r="G4" s="15" t="s">
        <v>68</v>
      </c>
      <c r="H4" s="15" t="s">
        <v>68</v>
      </c>
      <c r="I4" s="15" t="s">
        <v>68</v>
      </c>
      <c r="J4" s="15" t="s">
        <v>68</v>
      </c>
    </row>
    <row r="5">
      <c r="B5" s="98" t="s">
        <v>956</v>
      </c>
      <c r="C5" s="15" t="s">
        <v>938</v>
      </c>
      <c r="D5" s="15" t="s">
        <v>938</v>
      </c>
      <c r="E5" s="15" t="s">
        <v>939</v>
      </c>
      <c r="F5" s="15" t="s">
        <v>939</v>
      </c>
      <c r="G5" s="15" t="s">
        <v>488</v>
      </c>
      <c r="H5" s="15" t="s">
        <v>488</v>
      </c>
      <c r="I5" s="15" t="s">
        <v>70</v>
      </c>
      <c r="J5" s="15" t="s">
        <v>70</v>
      </c>
    </row>
    <row r="6">
      <c r="B6" s="98" t="s">
        <v>956</v>
      </c>
      <c r="C6" s="16" t="s">
        <v>80</v>
      </c>
      <c r="D6" s="16" t="s">
        <v>74</v>
      </c>
      <c r="E6" s="16" t="s">
        <v>80</v>
      </c>
      <c r="F6" s="16" t="s">
        <v>74</v>
      </c>
      <c r="G6" s="16" t="s">
        <v>80</v>
      </c>
      <c r="H6" s="16" t="s">
        <v>74</v>
      </c>
      <c r="I6" s="16" t="s">
        <v>80</v>
      </c>
      <c r="J6" s="16" t="s">
        <v>74</v>
      </c>
    </row>
    <row r="7">
      <c r="B7" s="133" t="s">
        <v>580</v>
      </c>
      <c r="C7" s="874"/>
      <c r="D7" s="875"/>
      <c r="E7" s="876"/>
      <c r="F7" s="877"/>
      <c r="G7" s="878"/>
      <c r="H7" s="879"/>
      <c r="I7" s="880"/>
      <c r="J7" s="881"/>
    </row>
    <row r="8">
      <c r="B8" s="99" t="s">
        <v>795</v>
      </c>
      <c r="C8" s="874" t="n">
        <v>116</v>
      </c>
      <c r="D8" s="875" t="n">
        <v>1</v>
      </c>
      <c r="E8" s="876" t="n">
        <v>37</v>
      </c>
      <c r="F8" s="877" t="n">
        <v>2</v>
      </c>
      <c r="G8" s="878" t="n">
        <v>0</v>
      </c>
      <c r="H8" s="879" t="n">
        <v>0</v>
      </c>
      <c r="I8" s="880" t="n">
        <v>153</v>
      </c>
      <c r="J8" s="881" t="n">
        <v>3</v>
      </c>
    </row>
    <row r="9">
      <c r="B9" s="99" t="s">
        <v>796</v>
      </c>
      <c r="C9" s="874" t="n">
        <v>4</v>
      </c>
      <c r="D9" s="875" t="n">
        <v>0</v>
      </c>
      <c r="E9" s="876" t="n">
        <v>4</v>
      </c>
      <c r="F9" s="877" t="n">
        <v>0</v>
      </c>
      <c r="G9" s="878" t="n">
        <v>0</v>
      </c>
      <c r="H9" s="879" t="n">
        <v>0</v>
      </c>
      <c r="I9" s="880" t="n">
        <v>8</v>
      </c>
      <c r="J9" s="881" t="n">
        <v>0</v>
      </c>
    </row>
    <row r="10">
      <c r="B10" s="99" t="s">
        <v>797</v>
      </c>
      <c r="C10" s="874" t="n">
        <v>528</v>
      </c>
      <c r="D10" s="875" t="n">
        <v>2</v>
      </c>
      <c r="E10" s="876" t="n">
        <v>75</v>
      </c>
      <c r="F10" s="877" t="n">
        <v>0</v>
      </c>
      <c r="G10" s="878" t="n">
        <v>81</v>
      </c>
      <c r="H10" s="879" t="n">
        <v>2</v>
      </c>
      <c r="I10" s="880" t="n">
        <v>684</v>
      </c>
      <c r="J10" s="881" t="n">
        <v>4</v>
      </c>
    </row>
    <row r="11">
      <c r="B11" s="99" t="s">
        <v>798</v>
      </c>
      <c r="C11" s="874" t="n">
        <v>346</v>
      </c>
      <c r="D11" s="875" t="n">
        <v>2</v>
      </c>
      <c r="E11" s="876" t="n">
        <v>37</v>
      </c>
      <c r="F11" s="877" t="n">
        <v>0</v>
      </c>
      <c r="G11" s="878" t="n">
        <v>51</v>
      </c>
      <c r="H11" s="879" t="n">
        <v>0</v>
      </c>
      <c r="I11" s="880" t="n">
        <v>434</v>
      </c>
      <c r="J11" s="881" t="n">
        <v>2</v>
      </c>
    </row>
    <row r="12">
      <c r="B12" s="99" t="s">
        <v>799</v>
      </c>
      <c r="C12" s="874" t="n">
        <v>81</v>
      </c>
      <c r="D12" s="875" t="n">
        <v>1</v>
      </c>
      <c r="E12" s="876" t="n">
        <v>7</v>
      </c>
      <c r="F12" s="877" t="n">
        <v>0</v>
      </c>
      <c r="G12" s="878" t="n">
        <v>20</v>
      </c>
      <c r="H12" s="879" t="n">
        <v>0</v>
      </c>
      <c r="I12" s="880" t="n">
        <v>108</v>
      </c>
      <c r="J12" s="881" t="n">
        <v>1</v>
      </c>
    </row>
    <row r="13">
      <c r="B13" s="116" t="s">
        <v>70</v>
      </c>
      <c r="C13" s="882" t="s">
        <v>940</v>
      </c>
      <c r="D13" s="883" t="n">
        <v>6</v>
      </c>
      <c r="E13" s="884" t="n">
        <v>160</v>
      </c>
      <c r="F13" s="885" t="n">
        <v>2</v>
      </c>
      <c r="G13" s="886" t="n">
        <v>152</v>
      </c>
      <c r="H13" s="887" t="n">
        <v>2</v>
      </c>
      <c r="I13" s="888" t="s">
        <v>710</v>
      </c>
      <c r="J13" s="889" t="n">
        <v>10</v>
      </c>
    </row>
    <row r="14">
      <c r="B14" s="133" t="s">
        <v>581</v>
      </c>
      <c r="C14" s="890"/>
      <c r="D14" s="891"/>
      <c r="E14" s="892"/>
      <c r="F14" s="893"/>
      <c r="G14" s="894"/>
      <c r="H14" s="895"/>
      <c r="I14" s="896"/>
      <c r="J14" s="897"/>
    </row>
    <row r="15">
      <c r="B15" s="99" t="s">
        <v>795</v>
      </c>
      <c r="C15" s="890" t="s">
        <v>289</v>
      </c>
      <c r="D15" s="891" t="s">
        <v>838</v>
      </c>
      <c r="E15" s="892" t="s">
        <v>944</v>
      </c>
      <c r="F15" s="893" t="s">
        <v>81</v>
      </c>
      <c r="G15" s="894" t="s">
        <v>603</v>
      </c>
      <c r="H15" s="895" t="s">
        <v>603</v>
      </c>
      <c r="I15" s="896" t="s">
        <v>803</v>
      </c>
      <c r="J15" s="897" t="s">
        <v>805</v>
      </c>
    </row>
    <row r="16">
      <c r="B16" s="99" t="s">
        <v>796</v>
      </c>
      <c r="C16" s="890" t="s">
        <v>602</v>
      </c>
      <c r="D16" s="891" t="s">
        <v>603</v>
      </c>
      <c r="E16" s="892" t="s">
        <v>618</v>
      </c>
      <c r="F16" s="893" t="s">
        <v>603</v>
      </c>
      <c r="G16" s="894" t="s">
        <v>603</v>
      </c>
      <c r="H16" s="895" t="s">
        <v>603</v>
      </c>
      <c r="I16" s="896" t="s">
        <v>621</v>
      </c>
      <c r="J16" s="897" t="s">
        <v>603</v>
      </c>
    </row>
    <row r="17">
      <c r="B17" s="99" t="s">
        <v>797</v>
      </c>
      <c r="C17" s="890" t="s">
        <v>775</v>
      </c>
      <c r="D17" s="891" t="s">
        <v>774</v>
      </c>
      <c r="E17" s="892" t="s">
        <v>801</v>
      </c>
      <c r="F17" s="893" t="s">
        <v>603</v>
      </c>
      <c r="G17" s="894" t="s">
        <v>960</v>
      </c>
      <c r="H17" s="895" t="s">
        <v>81</v>
      </c>
      <c r="I17" s="896" t="s">
        <v>267</v>
      </c>
      <c r="J17" s="897" t="s">
        <v>742</v>
      </c>
    </row>
    <row r="18">
      <c r="B18" s="99" t="s">
        <v>798</v>
      </c>
      <c r="C18" s="890" t="s">
        <v>957</v>
      </c>
      <c r="D18" s="891" t="s">
        <v>774</v>
      </c>
      <c r="E18" s="892" t="s">
        <v>944</v>
      </c>
      <c r="F18" s="893" t="s">
        <v>603</v>
      </c>
      <c r="G18" s="894" t="s">
        <v>951</v>
      </c>
      <c r="H18" s="895" t="s">
        <v>603</v>
      </c>
      <c r="I18" s="896" t="s">
        <v>804</v>
      </c>
      <c r="J18" s="897" t="s">
        <v>780</v>
      </c>
    </row>
    <row r="19">
      <c r="B19" s="99" t="s">
        <v>799</v>
      </c>
      <c r="C19" s="890" t="s">
        <v>958</v>
      </c>
      <c r="D19" s="891" t="s">
        <v>838</v>
      </c>
      <c r="E19" s="892" t="s">
        <v>959</v>
      </c>
      <c r="F19" s="893" t="s">
        <v>603</v>
      </c>
      <c r="G19" s="894" t="s">
        <v>961</v>
      </c>
      <c r="H19" s="895" t="s">
        <v>603</v>
      </c>
      <c r="I19" s="896" t="s">
        <v>764</v>
      </c>
      <c r="J19" s="897" t="s">
        <v>806</v>
      </c>
    </row>
    <row r="20">
      <c r="B20" s="182" t="s">
        <v>70</v>
      </c>
      <c r="C20" s="898" t="s">
        <v>81</v>
      </c>
      <c r="D20" s="899" t="s">
        <v>81</v>
      </c>
      <c r="E20" s="900" t="s">
        <v>81</v>
      </c>
      <c r="F20" s="901" t="s">
        <v>81</v>
      </c>
      <c r="G20" s="902" t="s">
        <v>81</v>
      </c>
      <c r="H20" s="903" t="s">
        <v>81</v>
      </c>
      <c r="I20" s="904" t="s">
        <v>81</v>
      </c>
      <c r="J20" s="905" t="s">
        <v>81</v>
      </c>
    </row>
    <row r="22">
      <c r="B22" s="37" t="s">
        <v>955</v>
      </c>
    </row>
    <row r="23">
      <c r="B23" s="37" t="s">
        <v>513</v>
      </c>
    </row>
  </sheetData>
  <mergeCells count="10">
    <mergeCell ref="B4:B6"/>
    <mergeCell ref="C4:J4"/>
    <mergeCell ref="C5:D5"/>
    <mergeCell ref="E5:F5"/>
    <mergeCell ref="G5:H5"/>
    <mergeCell ref="I5:J5"/>
    <mergeCell ref="B7:J7"/>
    <mergeCell ref="B14:J14"/>
    <mergeCell ref="B22:J22"/>
    <mergeCell ref="B23:J23"/>
  </mergeCells>
  <pageMargins left="0.7" right="0.7" top="0.75" bottom="0.75" header="0.3" footer="0.3"/>
  <pageSetup paperSize="9" orientation="landscape" scale="50" fitToWidth="0" fitToHeight="0" horizontalDpi="300" verticalDpi="300"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63CC00"/>
  </sheetPr>
  <dimension ref="A1"/>
  <sheetViews>
    <sheetView workbookViewId="0" zoomScale="100" showGridLines="0" tabSelected="false">
      <pane ySplit="7" topLeftCell="A8" activePane="bottomLeft" state="frozen"/>
      <selection pane="bottomLeft"/>
    </sheetView>
  </sheetViews>
  <sheetFormatPr defaultRowHeight="15.0" baseColWidth="10"/>
  <cols>
    <col min="1" max="1" width="2.57" hidden="0" customWidth="1"/>
    <col min="2" max="2" width="12.285" hidden="0" customWidth="1"/>
    <col min="3" max="3" width="23.4183333333333" hidden="0" customWidth="1"/>
    <col min="4" max="4" width="10.21" hidden="0" customWidth="1"/>
    <col min="5" max="5" width="10.9933333333333" hidden="0" customWidth="1"/>
    <col min="6" max="6" width="10.9933333333333" hidden="0" customWidth="1"/>
    <col min="7" max="7" width="10.9933333333333" hidden="0" customWidth="1"/>
    <col min="8" max="8" width="10.9933333333333" hidden="0" customWidth="1"/>
    <col min="9" max="9" width="10.9933333333333" hidden="0" customWidth="1"/>
    <col min="10" max="10" width="10.9933333333333" hidden="0" customWidth="1"/>
    <col min="11" max="11" width="10.9933333333333" hidden="0" customWidth="1"/>
    <col min="12" max="12" width="10.9933333333333" hidden="0" customWidth="1"/>
    <col min="13" max="13" width="10.9933333333333" hidden="0" customWidth="1"/>
    <col min="14" max="14" width="10.9933333333333" hidden="0" customWidth="1"/>
    <col min="15" max="15" width="10.9933333333333" hidden="0" customWidth="1"/>
    <col min="16" max="16" width="10.9933333333333" hidden="0" customWidth="1"/>
    <col min="17" max="17" width="10.9933333333333" hidden="0" customWidth="1"/>
    <col min="18" max="18" width="10.9933333333333" hidden="0" customWidth="1"/>
    <col min="19" max="19" width="10.9933333333333" hidden="0" customWidth="1"/>
    <col min="20" max="20" width="10.9933333333333" hidden="0" customWidth="1"/>
    <col min="21" max="21" width="10.21" hidden="0" customWidth="1"/>
  </cols>
  <sheetData>
    <row r="1">
      <c r="B1" s="3" t="s">
        <v>56</v>
      </c>
    </row>
    <row r="4">
      <c r="B4" s="98" t="s">
        <v>962</v>
      </c>
      <c r="C4" s="98" t="s">
        <v>963</v>
      </c>
      <c r="D4" s="15" t="s">
        <v>67</v>
      </c>
      <c r="E4" s="15" t="s">
        <v>926</v>
      </c>
      <c r="F4" s="15" t="s">
        <v>926</v>
      </c>
      <c r="G4" s="15" t="s">
        <v>926</v>
      </c>
      <c r="H4" s="15" t="s">
        <v>926</v>
      </c>
      <c r="I4" s="15" t="s">
        <v>926</v>
      </c>
      <c r="J4" s="15" t="s">
        <v>926</v>
      </c>
      <c r="K4" s="15" t="s">
        <v>68</v>
      </c>
      <c r="L4" s="15" t="s">
        <v>68</v>
      </c>
      <c r="M4" s="15" t="s">
        <v>68</v>
      </c>
      <c r="N4" s="15" t="s">
        <v>68</v>
      </c>
      <c r="O4" s="15" t="s">
        <v>68</v>
      </c>
      <c r="P4" s="15" t="s">
        <v>68</v>
      </c>
      <c r="Q4" s="15" t="s">
        <v>68</v>
      </c>
      <c r="R4" s="15" t="s">
        <v>68</v>
      </c>
      <c r="S4" s="15" t="s">
        <v>68</v>
      </c>
      <c r="T4" s="15" t="s">
        <v>68</v>
      </c>
      <c r="U4" s="15" t="s">
        <v>964</v>
      </c>
    </row>
    <row r="5">
      <c r="B5" s="98" t="s">
        <v>962</v>
      </c>
      <c r="C5" s="98" t="s">
        <v>963</v>
      </c>
      <c r="D5" s="15" t="s">
        <v>67</v>
      </c>
      <c r="E5" s="16" t="s">
        <v>965</v>
      </c>
      <c r="F5" s="15" t="s">
        <v>966</v>
      </c>
      <c r="G5" s="15" t="s">
        <v>966</v>
      </c>
      <c r="H5" s="15" t="s">
        <v>966</v>
      </c>
      <c r="I5" s="16" t="s">
        <v>967</v>
      </c>
      <c r="J5" s="16" t="s">
        <v>968</v>
      </c>
      <c r="K5" s="15" t="s">
        <v>969</v>
      </c>
      <c r="L5" s="15" t="s">
        <v>969</v>
      </c>
      <c r="M5" s="15" t="s">
        <v>969</v>
      </c>
      <c r="N5" s="15" t="s">
        <v>969</v>
      </c>
      <c r="O5" s="15" t="s">
        <v>969</v>
      </c>
      <c r="P5" s="15" t="s">
        <v>970</v>
      </c>
      <c r="Q5" s="15" t="s">
        <v>970</v>
      </c>
      <c r="R5" s="15" t="s">
        <v>970</v>
      </c>
      <c r="S5" s="15" t="s">
        <v>970</v>
      </c>
      <c r="T5" s="15" t="s">
        <v>970</v>
      </c>
      <c r="U5" s="15" t="s">
        <v>964</v>
      </c>
    </row>
    <row r="6">
      <c r="B6" s="98" t="s">
        <v>962</v>
      </c>
      <c r="C6" s="98" t="s">
        <v>963</v>
      </c>
      <c r="D6" s="15" t="s">
        <v>67</v>
      </c>
      <c r="E6" s="16" t="s">
        <v>965</v>
      </c>
      <c r="F6" s="15" t="s">
        <v>966</v>
      </c>
      <c r="G6" s="15" t="s">
        <v>966</v>
      </c>
      <c r="H6" s="15" t="s">
        <v>966</v>
      </c>
      <c r="I6" s="16" t="s">
        <v>967</v>
      </c>
      <c r="J6" s="16" t="s">
        <v>968</v>
      </c>
      <c r="K6" s="16" t="s">
        <v>516</v>
      </c>
      <c r="L6" s="15" t="s">
        <v>632</v>
      </c>
      <c r="M6" s="15" t="s">
        <v>632</v>
      </c>
      <c r="N6" s="15" t="s">
        <v>632</v>
      </c>
      <c r="O6" s="16" t="s">
        <v>349</v>
      </c>
      <c r="P6" s="16" t="s">
        <v>516</v>
      </c>
      <c r="Q6" s="15" t="s">
        <v>632</v>
      </c>
      <c r="R6" s="15" t="s">
        <v>632</v>
      </c>
      <c r="S6" s="15" t="s">
        <v>632</v>
      </c>
      <c r="T6" s="16" t="s">
        <v>349</v>
      </c>
      <c r="U6" s="15" t="s">
        <v>964</v>
      </c>
    </row>
    <row r="7" ht="42" customHeight="1">
      <c r="B7" s="98" t="s">
        <v>962</v>
      </c>
      <c r="C7" s="98" t="s">
        <v>963</v>
      </c>
      <c r="D7" s="15" t="s">
        <v>67</v>
      </c>
      <c r="E7" s="16" t="s">
        <v>965</v>
      </c>
      <c r="F7" s="16" t="s">
        <v>70</v>
      </c>
      <c r="G7" s="16" t="s">
        <v>76</v>
      </c>
      <c r="H7" s="16" t="s">
        <v>77</v>
      </c>
      <c r="I7" s="16" t="s">
        <v>967</v>
      </c>
      <c r="J7" s="16" t="s">
        <v>968</v>
      </c>
      <c r="K7" s="16" t="s">
        <v>516</v>
      </c>
      <c r="L7" s="16" t="s">
        <v>70</v>
      </c>
      <c r="M7" s="16" t="s">
        <v>76</v>
      </c>
      <c r="N7" s="16" t="s">
        <v>77</v>
      </c>
      <c r="O7" s="16" t="s">
        <v>349</v>
      </c>
      <c r="P7" s="16" t="s">
        <v>516</v>
      </c>
      <c r="Q7" s="16" t="s">
        <v>70</v>
      </c>
      <c r="R7" s="16" t="s">
        <v>76</v>
      </c>
      <c r="S7" s="16" t="s">
        <v>77</v>
      </c>
      <c r="T7" s="16" t="s">
        <v>349</v>
      </c>
      <c r="U7" s="15" t="s">
        <v>964</v>
      </c>
    </row>
    <row r="8">
      <c r="B8" s="924" t="n">
        <v>4335</v>
      </c>
      <c r="C8" s="116" t="s">
        <v>828</v>
      </c>
      <c r="D8" s="925" t="n">
        <v>2157</v>
      </c>
      <c r="E8" s="926" t="n">
        <v>843</v>
      </c>
      <c r="F8" s="927" t="n">
        <v>221</v>
      </c>
      <c r="G8" s="928" t="n">
        <v>218</v>
      </c>
      <c r="H8" s="929" t="n">
        <v>3</v>
      </c>
      <c r="I8" s="930" t="n">
        <v>7</v>
      </c>
      <c r="J8" s="931" t="n">
        <v>1086</v>
      </c>
      <c r="K8" s="932" t="n">
        <v>1007</v>
      </c>
      <c r="L8" s="933" t="n">
        <v>227</v>
      </c>
      <c r="M8" s="934" t="n">
        <v>224</v>
      </c>
      <c r="N8" s="935" t="n">
        <v>3</v>
      </c>
      <c r="O8" s="936" t="n">
        <v>7</v>
      </c>
      <c r="P8" s="937" t="n">
        <v>107</v>
      </c>
      <c r="Q8" s="938" t="n">
        <v>33</v>
      </c>
      <c r="R8" s="939" t="n">
        <v>33</v>
      </c>
      <c r="S8" s="940" t="n">
        <v>0</v>
      </c>
      <c r="T8" s="941" t="n">
        <v>1</v>
      </c>
      <c r="U8" s="942" t="n">
        <v>22344</v>
      </c>
    </row>
    <row r="9">
      <c r="B9" s="924" t="n">
        <v>4019</v>
      </c>
      <c r="C9" s="116" t="s">
        <v>971</v>
      </c>
      <c r="D9" s="925" t="n">
        <v>285</v>
      </c>
      <c r="E9" s="926" t="n">
        <v>110</v>
      </c>
      <c r="F9" s="927" t="n">
        <v>32</v>
      </c>
      <c r="G9" s="928" t="n">
        <v>32</v>
      </c>
      <c r="H9" s="929" t="n">
        <v>0</v>
      </c>
      <c r="I9" s="930" t="n">
        <v>0</v>
      </c>
      <c r="J9" s="931" t="n">
        <v>143</v>
      </c>
      <c r="K9" s="932" t="n">
        <v>137</v>
      </c>
      <c r="L9" s="933" t="n">
        <v>32</v>
      </c>
      <c r="M9" s="934" t="n">
        <v>32</v>
      </c>
      <c r="N9" s="935" t="n">
        <v>0</v>
      </c>
      <c r="O9" s="936" t="n">
        <v>0</v>
      </c>
      <c r="P9" s="937" t="n">
        <v>15</v>
      </c>
      <c r="Q9" s="938" t="n">
        <v>4</v>
      </c>
      <c r="R9" s="939" t="n">
        <v>4</v>
      </c>
      <c r="S9" s="940" t="n">
        <v>0</v>
      </c>
      <c r="T9" s="941" t="n">
        <v>0</v>
      </c>
      <c r="U9" s="942" t="n">
        <v>2536</v>
      </c>
    </row>
    <row r="10">
      <c r="B10" s="311" t="n">
        <v>4001</v>
      </c>
      <c r="C10" s="99" t="s">
        <v>817</v>
      </c>
      <c r="D10" s="906" t="n">
        <v>106</v>
      </c>
      <c r="E10" s="907" t="n">
        <v>39</v>
      </c>
      <c r="F10" s="908" t="n">
        <v>6</v>
      </c>
      <c r="G10" s="909" t="n">
        <v>6</v>
      </c>
      <c r="H10" s="910" t="n">
        <v>0</v>
      </c>
      <c r="I10" s="911" t="n">
        <v>0</v>
      </c>
      <c r="J10" s="912" t="n">
        <v>61</v>
      </c>
      <c r="K10" s="913" t="n">
        <v>47</v>
      </c>
      <c r="L10" s="914" t="n">
        <v>6</v>
      </c>
      <c r="M10" s="915" t="n">
        <v>6</v>
      </c>
      <c r="N10" s="916" t="n">
        <v>0</v>
      </c>
      <c r="O10" s="917" t="n">
        <v>0</v>
      </c>
      <c r="P10" s="918" t="n">
        <v>7</v>
      </c>
      <c r="Q10" s="919" t="n">
        <v>0</v>
      </c>
      <c r="R10" s="920" t="n">
        <v>0</v>
      </c>
      <c r="S10" s="921" t="n">
        <v>0</v>
      </c>
      <c r="T10" s="922" t="n">
        <v>0</v>
      </c>
      <c r="U10" s="923" t="n">
        <v>786</v>
      </c>
    </row>
    <row r="11">
      <c r="B11" s="311" t="n">
        <v>4002</v>
      </c>
      <c r="C11" s="99" t="s">
        <v>972</v>
      </c>
      <c r="D11" s="906" t="n">
        <v>1</v>
      </c>
      <c r="E11" s="907" t="n">
        <v>0</v>
      </c>
      <c r="F11" s="908" t="n">
        <v>0</v>
      </c>
      <c r="G11" s="909" t="n">
        <v>0</v>
      </c>
      <c r="H11" s="910" t="n">
        <v>0</v>
      </c>
      <c r="I11" s="911" t="n">
        <v>0</v>
      </c>
      <c r="J11" s="912" t="n">
        <v>1</v>
      </c>
      <c r="K11" s="913" t="n">
        <v>0</v>
      </c>
      <c r="L11" s="914" t="n">
        <v>0</v>
      </c>
      <c r="M11" s="915" t="n">
        <v>0</v>
      </c>
      <c r="N11" s="916" t="n">
        <v>0</v>
      </c>
      <c r="O11" s="917" t="n">
        <v>0</v>
      </c>
      <c r="P11" s="918" t="n">
        <v>0</v>
      </c>
      <c r="Q11" s="919" t="n">
        <v>0</v>
      </c>
      <c r="R11" s="920" t="n">
        <v>0</v>
      </c>
      <c r="S11" s="921" t="n">
        <v>0</v>
      </c>
      <c r="T11" s="922" t="n">
        <v>0</v>
      </c>
      <c r="U11" s="923" t="n">
        <v>3</v>
      </c>
    </row>
    <row r="12">
      <c r="B12" s="311" t="n">
        <v>4003</v>
      </c>
      <c r="C12" s="99" t="s">
        <v>973</v>
      </c>
      <c r="D12" s="906" t="n">
        <v>32</v>
      </c>
      <c r="E12" s="907" t="n">
        <v>15</v>
      </c>
      <c r="F12" s="908" t="n">
        <v>6</v>
      </c>
      <c r="G12" s="909" t="n">
        <v>6</v>
      </c>
      <c r="H12" s="910" t="n">
        <v>0</v>
      </c>
      <c r="I12" s="911" t="n">
        <v>0</v>
      </c>
      <c r="J12" s="912" t="n">
        <v>11</v>
      </c>
      <c r="K12" s="913" t="n">
        <v>18</v>
      </c>
      <c r="L12" s="914" t="n">
        <v>6</v>
      </c>
      <c r="M12" s="915" t="n">
        <v>6</v>
      </c>
      <c r="N12" s="916" t="n">
        <v>0</v>
      </c>
      <c r="O12" s="917" t="n">
        <v>0</v>
      </c>
      <c r="P12" s="918" t="n">
        <v>3</v>
      </c>
      <c r="Q12" s="919" t="n">
        <v>2</v>
      </c>
      <c r="R12" s="920" t="n">
        <v>2</v>
      </c>
      <c r="S12" s="921" t="n">
        <v>0</v>
      </c>
      <c r="T12" s="922" t="n">
        <v>0</v>
      </c>
      <c r="U12" s="923" t="n">
        <v>185</v>
      </c>
    </row>
    <row r="13">
      <c r="B13" s="311" t="n">
        <v>4004</v>
      </c>
      <c r="C13" s="99" t="s">
        <v>974</v>
      </c>
      <c r="D13" s="906" t="n">
        <v>11</v>
      </c>
      <c r="E13" s="907" t="n">
        <v>5</v>
      </c>
      <c r="F13" s="908" t="n">
        <v>0</v>
      </c>
      <c r="G13" s="909" t="n">
        <v>0</v>
      </c>
      <c r="H13" s="910" t="n">
        <v>0</v>
      </c>
      <c r="I13" s="911" t="n">
        <v>0</v>
      </c>
      <c r="J13" s="912" t="n">
        <v>6</v>
      </c>
      <c r="K13" s="913" t="n">
        <v>6</v>
      </c>
      <c r="L13" s="914" t="n">
        <v>0</v>
      </c>
      <c r="M13" s="915" t="n">
        <v>0</v>
      </c>
      <c r="N13" s="916" t="n">
        <v>0</v>
      </c>
      <c r="O13" s="917" t="n">
        <v>0</v>
      </c>
      <c r="P13" s="918" t="n">
        <v>0</v>
      </c>
      <c r="Q13" s="919" t="n">
        <v>0</v>
      </c>
      <c r="R13" s="920" t="n">
        <v>0</v>
      </c>
      <c r="S13" s="921" t="n">
        <v>0</v>
      </c>
      <c r="T13" s="922" t="n">
        <v>0</v>
      </c>
      <c r="U13" s="923" t="n">
        <v>146</v>
      </c>
    </row>
    <row r="14">
      <c r="B14" s="311" t="n">
        <v>4005</v>
      </c>
      <c r="C14" s="99" t="s">
        <v>975</v>
      </c>
      <c r="D14" s="906" t="n">
        <v>13</v>
      </c>
      <c r="E14" s="907" t="n">
        <v>5</v>
      </c>
      <c r="F14" s="908" t="n">
        <v>6</v>
      </c>
      <c r="G14" s="909" t="n">
        <v>6</v>
      </c>
      <c r="H14" s="910" t="n">
        <v>0</v>
      </c>
      <c r="I14" s="911" t="n">
        <v>0</v>
      </c>
      <c r="J14" s="912" t="n">
        <v>2</v>
      </c>
      <c r="K14" s="913" t="n">
        <v>10</v>
      </c>
      <c r="L14" s="914" t="n">
        <v>6</v>
      </c>
      <c r="M14" s="915" t="n">
        <v>6</v>
      </c>
      <c r="N14" s="916" t="n">
        <v>0</v>
      </c>
      <c r="O14" s="917" t="n">
        <v>0</v>
      </c>
      <c r="P14" s="918" t="n">
        <v>1</v>
      </c>
      <c r="Q14" s="919" t="n">
        <v>1</v>
      </c>
      <c r="R14" s="920" t="n">
        <v>1</v>
      </c>
      <c r="S14" s="921" t="n">
        <v>0</v>
      </c>
      <c r="T14" s="922" t="n">
        <v>0</v>
      </c>
      <c r="U14" s="923" t="n">
        <v>72</v>
      </c>
    </row>
    <row r="15">
      <c r="B15" s="311" t="n">
        <v>4006</v>
      </c>
      <c r="C15" s="99" t="s">
        <v>976</v>
      </c>
      <c r="D15" s="906" t="n">
        <v>14</v>
      </c>
      <c r="E15" s="907" t="n">
        <v>6</v>
      </c>
      <c r="F15" s="908" t="n">
        <v>1</v>
      </c>
      <c r="G15" s="909" t="n">
        <v>1</v>
      </c>
      <c r="H15" s="910" t="n">
        <v>0</v>
      </c>
      <c r="I15" s="911" t="n">
        <v>0</v>
      </c>
      <c r="J15" s="912" t="n">
        <v>7</v>
      </c>
      <c r="K15" s="913" t="n">
        <v>6</v>
      </c>
      <c r="L15" s="914" t="n">
        <v>1</v>
      </c>
      <c r="M15" s="915" t="n">
        <v>1</v>
      </c>
      <c r="N15" s="916" t="n">
        <v>0</v>
      </c>
      <c r="O15" s="917" t="n">
        <v>0</v>
      </c>
      <c r="P15" s="918" t="n">
        <v>0</v>
      </c>
      <c r="Q15" s="919" t="n">
        <v>0</v>
      </c>
      <c r="R15" s="920" t="n">
        <v>0</v>
      </c>
      <c r="S15" s="921" t="n">
        <v>0</v>
      </c>
      <c r="T15" s="922" t="n">
        <v>0</v>
      </c>
      <c r="U15" s="923" t="n">
        <v>271</v>
      </c>
    </row>
    <row r="16">
      <c r="B16" s="311" t="n">
        <v>4007</v>
      </c>
      <c r="C16" s="99" t="s">
        <v>977</v>
      </c>
      <c r="D16" s="906" t="n">
        <v>5</v>
      </c>
      <c r="E16" s="907" t="n">
        <v>2</v>
      </c>
      <c r="F16" s="908" t="n">
        <v>0</v>
      </c>
      <c r="G16" s="909" t="n">
        <v>0</v>
      </c>
      <c r="H16" s="910" t="n">
        <v>0</v>
      </c>
      <c r="I16" s="911" t="n">
        <v>0</v>
      </c>
      <c r="J16" s="912" t="n">
        <v>3</v>
      </c>
      <c r="K16" s="913" t="n">
        <v>3</v>
      </c>
      <c r="L16" s="914" t="n">
        <v>0</v>
      </c>
      <c r="M16" s="915" t="n">
        <v>0</v>
      </c>
      <c r="N16" s="916" t="n">
        <v>0</v>
      </c>
      <c r="O16" s="917" t="n">
        <v>0</v>
      </c>
      <c r="P16" s="918" t="n">
        <v>0</v>
      </c>
      <c r="Q16" s="919" t="n">
        <v>0</v>
      </c>
      <c r="R16" s="920" t="n">
        <v>0</v>
      </c>
      <c r="S16" s="921" t="n">
        <v>0</v>
      </c>
      <c r="T16" s="922" t="n">
        <v>0</v>
      </c>
      <c r="U16" s="923" t="n">
        <v>124</v>
      </c>
    </row>
    <row r="17">
      <c r="B17" s="311" t="n">
        <v>4008</v>
      </c>
      <c r="C17" s="99" t="s">
        <v>978</v>
      </c>
      <c r="D17" s="906" t="n">
        <v>27</v>
      </c>
      <c r="E17" s="907" t="n">
        <v>12</v>
      </c>
      <c r="F17" s="908" t="n">
        <v>4</v>
      </c>
      <c r="G17" s="909" t="n">
        <v>4</v>
      </c>
      <c r="H17" s="910" t="n">
        <v>0</v>
      </c>
      <c r="I17" s="911" t="n">
        <v>0</v>
      </c>
      <c r="J17" s="912" t="n">
        <v>11</v>
      </c>
      <c r="K17" s="913" t="n">
        <v>15</v>
      </c>
      <c r="L17" s="914" t="n">
        <v>4</v>
      </c>
      <c r="M17" s="915" t="n">
        <v>4</v>
      </c>
      <c r="N17" s="916" t="n">
        <v>0</v>
      </c>
      <c r="O17" s="917" t="n">
        <v>0</v>
      </c>
      <c r="P17" s="918" t="n">
        <v>0</v>
      </c>
      <c r="Q17" s="919" t="n">
        <v>1</v>
      </c>
      <c r="R17" s="920" t="n">
        <v>1</v>
      </c>
      <c r="S17" s="921" t="n">
        <v>0</v>
      </c>
      <c r="T17" s="922" t="n">
        <v>0</v>
      </c>
      <c r="U17" s="923" t="n">
        <v>271</v>
      </c>
    </row>
    <row r="18">
      <c r="B18" s="311" t="n">
        <v>4009</v>
      </c>
      <c r="C18" s="99" t="s">
        <v>979</v>
      </c>
      <c r="D18" s="906" t="n">
        <v>2</v>
      </c>
      <c r="E18" s="907" t="n">
        <v>0</v>
      </c>
      <c r="F18" s="908" t="n">
        <v>1</v>
      </c>
      <c r="G18" s="909" t="n">
        <v>1</v>
      </c>
      <c r="H18" s="910" t="n">
        <v>0</v>
      </c>
      <c r="I18" s="911" t="n">
        <v>0</v>
      </c>
      <c r="J18" s="912" t="n">
        <v>1</v>
      </c>
      <c r="K18" s="913" t="n">
        <v>0</v>
      </c>
      <c r="L18" s="914" t="n">
        <v>1</v>
      </c>
      <c r="M18" s="915" t="n">
        <v>1</v>
      </c>
      <c r="N18" s="916" t="n">
        <v>0</v>
      </c>
      <c r="O18" s="917" t="n">
        <v>0</v>
      </c>
      <c r="P18" s="918" t="n">
        <v>0</v>
      </c>
      <c r="Q18" s="919" t="n">
        <v>0</v>
      </c>
      <c r="R18" s="920" t="n">
        <v>0</v>
      </c>
      <c r="S18" s="921" t="n">
        <v>0</v>
      </c>
      <c r="T18" s="922" t="n">
        <v>0</v>
      </c>
      <c r="U18" s="923" t="n">
        <v>9</v>
      </c>
    </row>
    <row r="19">
      <c r="B19" s="311" t="n">
        <v>4010</v>
      </c>
      <c r="C19" s="99" t="s">
        <v>980</v>
      </c>
      <c r="D19" s="906" t="n">
        <v>32</v>
      </c>
      <c r="E19" s="907" t="n">
        <v>10</v>
      </c>
      <c r="F19" s="908" t="n">
        <v>2</v>
      </c>
      <c r="G19" s="909" t="n">
        <v>2</v>
      </c>
      <c r="H19" s="910" t="n">
        <v>0</v>
      </c>
      <c r="I19" s="911" t="n">
        <v>0</v>
      </c>
      <c r="J19" s="912" t="n">
        <v>20</v>
      </c>
      <c r="K19" s="913" t="n">
        <v>11</v>
      </c>
      <c r="L19" s="914" t="n">
        <v>2</v>
      </c>
      <c r="M19" s="915" t="n">
        <v>2</v>
      </c>
      <c r="N19" s="916" t="n">
        <v>0</v>
      </c>
      <c r="O19" s="917" t="n">
        <v>0</v>
      </c>
      <c r="P19" s="918" t="n">
        <v>1</v>
      </c>
      <c r="Q19" s="919" t="n">
        <v>0</v>
      </c>
      <c r="R19" s="920" t="n">
        <v>0</v>
      </c>
      <c r="S19" s="921" t="n">
        <v>0</v>
      </c>
      <c r="T19" s="922" t="n">
        <v>0</v>
      </c>
      <c r="U19" s="923" t="n">
        <v>317</v>
      </c>
    </row>
    <row r="20">
      <c r="B20" s="311" t="n">
        <v>4012</v>
      </c>
      <c r="C20" s="99" t="s">
        <v>981</v>
      </c>
      <c r="D20" s="906" t="n">
        <v>25</v>
      </c>
      <c r="E20" s="907" t="n">
        <v>10</v>
      </c>
      <c r="F20" s="908" t="n">
        <v>3</v>
      </c>
      <c r="G20" s="909" t="n">
        <v>3</v>
      </c>
      <c r="H20" s="910" t="n">
        <v>0</v>
      </c>
      <c r="I20" s="911" t="n">
        <v>0</v>
      </c>
      <c r="J20" s="912" t="n">
        <v>12</v>
      </c>
      <c r="K20" s="913" t="n">
        <v>14</v>
      </c>
      <c r="L20" s="914" t="n">
        <v>3</v>
      </c>
      <c r="M20" s="915" t="n">
        <v>3</v>
      </c>
      <c r="N20" s="916" t="n">
        <v>0</v>
      </c>
      <c r="O20" s="917" t="n">
        <v>0</v>
      </c>
      <c r="P20" s="918" t="n">
        <v>1</v>
      </c>
      <c r="Q20" s="919" t="n">
        <v>0</v>
      </c>
      <c r="R20" s="920" t="n">
        <v>0</v>
      </c>
      <c r="S20" s="921" t="n">
        <v>0</v>
      </c>
      <c r="T20" s="922" t="n">
        <v>0</v>
      </c>
      <c r="U20" s="923" t="n">
        <v>256</v>
      </c>
    </row>
    <row r="21">
      <c r="B21" s="311" t="n">
        <v>4013</v>
      </c>
      <c r="C21" s="99" t="s">
        <v>982</v>
      </c>
      <c r="D21" s="906" t="n">
        <v>17</v>
      </c>
      <c r="E21" s="907" t="n">
        <v>6</v>
      </c>
      <c r="F21" s="908" t="n">
        <v>3</v>
      </c>
      <c r="G21" s="909" t="n">
        <v>3</v>
      </c>
      <c r="H21" s="910" t="n">
        <v>0</v>
      </c>
      <c r="I21" s="911" t="n">
        <v>0</v>
      </c>
      <c r="J21" s="912" t="n">
        <v>8</v>
      </c>
      <c r="K21" s="913" t="n">
        <v>7</v>
      </c>
      <c r="L21" s="914" t="n">
        <v>3</v>
      </c>
      <c r="M21" s="915" t="n">
        <v>3</v>
      </c>
      <c r="N21" s="916" t="n">
        <v>0</v>
      </c>
      <c r="O21" s="917" t="n">
        <v>0</v>
      </c>
      <c r="P21" s="918" t="n">
        <v>2</v>
      </c>
      <c r="Q21" s="919" t="n">
        <v>0</v>
      </c>
      <c r="R21" s="920" t="n">
        <v>0</v>
      </c>
      <c r="S21" s="921" t="n">
        <v>0</v>
      </c>
      <c r="T21" s="922" t="n">
        <v>0</v>
      </c>
      <c r="U21" s="923" t="n">
        <v>95</v>
      </c>
    </row>
    <row r="22">
      <c r="B22" s="924" t="n">
        <v>4059</v>
      </c>
      <c r="C22" s="116" t="s">
        <v>983</v>
      </c>
      <c r="D22" s="925" t="n">
        <v>450</v>
      </c>
      <c r="E22" s="926" t="n">
        <v>172</v>
      </c>
      <c r="F22" s="927" t="n">
        <v>43</v>
      </c>
      <c r="G22" s="928" t="n">
        <v>42</v>
      </c>
      <c r="H22" s="929" t="n">
        <v>1</v>
      </c>
      <c r="I22" s="930" t="n">
        <v>1</v>
      </c>
      <c r="J22" s="931" t="n">
        <v>234</v>
      </c>
      <c r="K22" s="932" t="n">
        <v>211</v>
      </c>
      <c r="L22" s="933" t="n">
        <v>44</v>
      </c>
      <c r="M22" s="934" t="n">
        <v>43</v>
      </c>
      <c r="N22" s="935" t="n">
        <v>1</v>
      </c>
      <c r="O22" s="936" t="n">
        <v>1</v>
      </c>
      <c r="P22" s="937" t="n">
        <v>24</v>
      </c>
      <c r="Q22" s="938" t="n">
        <v>9</v>
      </c>
      <c r="R22" s="939" t="n">
        <v>9</v>
      </c>
      <c r="S22" s="940" t="n">
        <v>0</v>
      </c>
      <c r="T22" s="941" t="n">
        <v>0</v>
      </c>
      <c r="U22" s="942" t="n">
        <v>4324</v>
      </c>
    </row>
    <row r="23">
      <c r="B23" s="311" t="n">
        <v>4021</v>
      </c>
      <c r="C23" s="99" t="s">
        <v>818</v>
      </c>
      <c r="D23" s="906" t="n">
        <v>104</v>
      </c>
      <c r="E23" s="907" t="n">
        <v>46</v>
      </c>
      <c r="F23" s="908" t="n">
        <v>9</v>
      </c>
      <c r="G23" s="909" t="n">
        <v>9</v>
      </c>
      <c r="H23" s="910" t="n">
        <v>0</v>
      </c>
      <c r="I23" s="911" t="n">
        <v>0</v>
      </c>
      <c r="J23" s="912" t="n">
        <v>49</v>
      </c>
      <c r="K23" s="913" t="n">
        <v>59</v>
      </c>
      <c r="L23" s="914" t="n">
        <v>10</v>
      </c>
      <c r="M23" s="915" t="n">
        <v>10</v>
      </c>
      <c r="N23" s="916" t="n">
        <v>0</v>
      </c>
      <c r="O23" s="917" t="n">
        <v>0</v>
      </c>
      <c r="P23" s="918" t="n">
        <v>8</v>
      </c>
      <c r="Q23" s="919" t="n">
        <v>2</v>
      </c>
      <c r="R23" s="920" t="n">
        <v>2</v>
      </c>
      <c r="S23" s="921" t="n">
        <v>0</v>
      </c>
      <c r="T23" s="922" t="n">
        <v>0</v>
      </c>
      <c r="U23" s="923" t="n">
        <v>1026</v>
      </c>
    </row>
    <row r="24">
      <c r="B24" s="311" t="n">
        <v>4022</v>
      </c>
      <c r="C24" s="99" t="s">
        <v>984</v>
      </c>
      <c r="D24" s="906" t="n">
        <v>3</v>
      </c>
      <c r="E24" s="907" t="n">
        <v>2</v>
      </c>
      <c r="F24" s="908" t="n">
        <v>0</v>
      </c>
      <c r="G24" s="909" t="n">
        <v>0</v>
      </c>
      <c r="H24" s="910" t="n">
        <v>0</v>
      </c>
      <c r="I24" s="911" t="n">
        <v>0</v>
      </c>
      <c r="J24" s="912" t="n">
        <v>1</v>
      </c>
      <c r="K24" s="913" t="n">
        <v>2</v>
      </c>
      <c r="L24" s="914" t="n">
        <v>0</v>
      </c>
      <c r="M24" s="915" t="n">
        <v>0</v>
      </c>
      <c r="N24" s="916" t="n">
        <v>0</v>
      </c>
      <c r="O24" s="917" t="n">
        <v>0</v>
      </c>
      <c r="P24" s="918" t="n">
        <v>0</v>
      </c>
      <c r="Q24" s="919" t="n">
        <v>0</v>
      </c>
      <c r="R24" s="920" t="n">
        <v>0</v>
      </c>
      <c r="S24" s="921" t="n">
        <v>0</v>
      </c>
      <c r="T24" s="922" t="n">
        <v>0</v>
      </c>
      <c r="U24" s="923" t="n">
        <v>13</v>
      </c>
    </row>
    <row r="25">
      <c r="B25" s="311" t="n">
        <v>4023</v>
      </c>
      <c r="C25" s="99" t="s">
        <v>985</v>
      </c>
      <c r="D25" s="906" t="n">
        <v>10</v>
      </c>
      <c r="E25" s="907" t="n">
        <v>2</v>
      </c>
      <c r="F25" s="908" t="n">
        <v>1</v>
      </c>
      <c r="G25" s="909" t="n">
        <v>1</v>
      </c>
      <c r="H25" s="910" t="n">
        <v>0</v>
      </c>
      <c r="I25" s="911" t="n">
        <v>0</v>
      </c>
      <c r="J25" s="912" t="n">
        <v>7</v>
      </c>
      <c r="K25" s="913" t="n">
        <v>4</v>
      </c>
      <c r="L25" s="914" t="n">
        <v>1</v>
      </c>
      <c r="M25" s="915" t="n">
        <v>1</v>
      </c>
      <c r="N25" s="916" t="n">
        <v>0</v>
      </c>
      <c r="O25" s="917" t="n">
        <v>0</v>
      </c>
      <c r="P25" s="918" t="n">
        <v>1</v>
      </c>
      <c r="Q25" s="919" t="n">
        <v>0</v>
      </c>
      <c r="R25" s="920" t="n">
        <v>0</v>
      </c>
      <c r="S25" s="921" t="n">
        <v>0</v>
      </c>
      <c r="T25" s="922" t="n">
        <v>0</v>
      </c>
      <c r="U25" s="923" t="n">
        <v>123</v>
      </c>
    </row>
    <row r="26">
      <c r="B26" s="311" t="n">
        <v>4024</v>
      </c>
      <c r="C26" s="99" t="s">
        <v>986</v>
      </c>
      <c r="D26" s="906" t="n">
        <v>8</v>
      </c>
      <c r="E26" s="907" t="n">
        <v>1</v>
      </c>
      <c r="F26" s="908" t="n">
        <v>0</v>
      </c>
      <c r="G26" s="909" t="n">
        <v>0</v>
      </c>
      <c r="H26" s="910" t="n">
        <v>0</v>
      </c>
      <c r="I26" s="911" t="n">
        <v>0</v>
      </c>
      <c r="J26" s="912" t="n">
        <v>7</v>
      </c>
      <c r="K26" s="913" t="n">
        <v>1</v>
      </c>
      <c r="L26" s="914" t="n">
        <v>0</v>
      </c>
      <c r="M26" s="915" t="n">
        <v>0</v>
      </c>
      <c r="N26" s="916" t="n">
        <v>0</v>
      </c>
      <c r="O26" s="917" t="n">
        <v>0</v>
      </c>
      <c r="P26" s="918" t="n">
        <v>0</v>
      </c>
      <c r="Q26" s="919" t="n">
        <v>0</v>
      </c>
      <c r="R26" s="920" t="n">
        <v>0</v>
      </c>
      <c r="S26" s="921" t="n">
        <v>0</v>
      </c>
      <c r="T26" s="922" t="n">
        <v>0</v>
      </c>
      <c r="U26" s="923" t="n">
        <v>48</v>
      </c>
    </row>
    <row r="27">
      <c r="B27" s="311" t="n">
        <v>4049</v>
      </c>
      <c r="C27" s="99" t="s">
        <v>987</v>
      </c>
      <c r="D27" s="906" t="n">
        <v>8</v>
      </c>
      <c r="E27" s="907" t="n">
        <v>2</v>
      </c>
      <c r="F27" s="908" t="n">
        <v>1</v>
      </c>
      <c r="G27" s="909" t="n">
        <v>1</v>
      </c>
      <c r="H27" s="910" t="n">
        <v>0</v>
      </c>
      <c r="I27" s="911" t="n">
        <v>0</v>
      </c>
      <c r="J27" s="912" t="n">
        <v>5</v>
      </c>
      <c r="K27" s="913" t="n">
        <v>3</v>
      </c>
      <c r="L27" s="914" t="n">
        <v>1</v>
      </c>
      <c r="M27" s="915" t="n">
        <v>1</v>
      </c>
      <c r="N27" s="916" t="n">
        <v>0</v>
      </c>
      <c r="O27" s="917" t="n">
        <v>0</v>
      </c>
      <c r="P27" s="918" t="n">
        <v>0</v>
      </c>
      <c r="Q27" s="919" t="n">
        <v>0</v>
      </c>
      <c r="R27" s="920" t="n">
        <v>0</v>
      </c>
      <c r="S27" s="921" t="n">
        <v>0</v>
      </c>
      <c r="T27" s="922" t="n">
        <v>0</v>
      </c>
      <c r="U27" s="923" t="n">
        <v>152</v>
      </c>
    </row>
    <row r="28">
      <c r="B28" s="311" t="n">
        <v>4026</v>
      </c>
      <c r="C28" s="99" t="s">
        <v>988</v>
      </c>
      <c r="D28" s="906" t="n">
        <v>12</v>
      </c>
      <c r="E28" s="907" t="n">
        <v>5</v>
      </c>
      <c r="F28" s="908" t="n">
        <v>3</v>
      </c>
      <c r="G28" s="909" t="n">
        <v>3</v>
      </c>
      <c r="H28" s="910" t="n">
        <v>0</v>
      </c>
      <c r="I28" s="911" t="n">
        <v>0</v>
      </c>
      <c r="J28" s="912" t="n">
        <v>4</v>
      </c>
      <c r="K28" s="913" t="n">
        <v>7</v>
      </c>
      <c r="L28" s="914" t="n">
        <v>3</v>
      </c>
      <c r="M28" s="915" t="n">
        <v>3</v>
      </c>
      <c r="N28" s="916" t="n">
        <v>0</v>
      </c>
      <c r="O28" s="917" t="n">
        <v>0</v>
      </c>
      <c r="P28" s="918" t="n">
        <v>0</v>
      </c>
      <c r="Q28" s="919" t="n">
        <v>0</v>
      </c>
      <c r="R28" s="920" t="n">
        <v>0</v>
      </c>
      <c r="S28" s="921" t="n">
        <v>0</v>
      </c>
      <c r="T28" s="922" t="n">
        <v>0</v>
      </c>
      <c r="U28" s="923" t="n">
        <v>240</v>
      </c>
    </row>
    <row r="29">
      <c r="B29" s="311" t="n">
        <v>4027</v>
      </c>
      <c r="C29" s="99" t="s">
        <v>989</v>
      </c>
      <c r="D29" s="906" t="n">
        <v>13</v>
      </c>
      <c r="E29" s="907" t="n">
        <v>5</v>
      </c>
      <c r="F29" s="908" t="n">
        <v>0</v>
      </c>
      <c r="G29" s="909" t="n">
        <v>0</v>
      </c>
      <c r="H29" s="910" t="n">
        <v>0</v>
      </c>
      <c r="I29" s="911" t="n">
        <v>0</v>
      </c>
      <c r="J29" s="912" t="n">
        <v>8</v>
      </c>
      <c r="K29" s="913" t="n">
        <v>5</v>
      </c>
      <c r="L29" s="914" t="n">
        <v>0</v>
      </c>
      <c r="M29" s="915" t="n">
        <v>0</v>
      </c>
      <c r="N29" s="916" t="n">
        <v>0</v>
      </c>
      <c r="O29" s="917" t="n">
        <v>0</v>
      </c>
      <c r="P29" s="918" t="n">
        <v>0</v>
      </c>
      <c r="Q29" s="919" t="n">
        <v>0</v>
      </c>
      <c r="R29" s="920" t="n">
        <v>0</v>
      </c>
      <c r="S29" s="921" t="n">
        <v>0</v>
      </c>
      <c r="T29" s="922" t="n">
        <v>0</v>
      </c>
      <c r="U29" s="923" t="n">
        <v>186</v>
      </c>
    </row>
    <row r="30">
      <c r="B30" s="311" t="n">
        <v>4028</v>
      </c>
      <c r="C30" s="99" t="s">
        <v>990</v>
      </c>
      <c r="D30" s="906" t="n">
        <v>2</v>
      </c>
      <c r="E30" s="907" t="n">
        <v>1</v>
      </c>
      <c r="F30" s="908" t="n">
        <v>0</v>
      </c>
      <c r="G30" s="909" t="n">
        <v>0</v>
      </c>
      <c r="H30" s="910" t="n">
        <v>0</v>
      </c>
      <c r="I30" s="911" t="n">
        <v>0</v>
      </c>
      <c r="J30" s="912" t="n">
        <v>1</v>
      </c>
      <c r="K30" s="913" t="n">
        <v>1</v>
      </c>
      <c r="L30" s="914" t="n">
        <v>0</v>
      </c>
      <c r="M30" s="915" t="n">
        <v>0</v>
      </c>
      <c r="N30" s="916" t="n">
        <v>0</v>
      </c>
      <c r="O30" s="917" t="n">
        <v>0</v>
      </c>
      <c r="P30" s="918" t="n">
        <v>0</v>
      </c>
      <c r="Q30" s="919" t="n">
        <v>0</v>
      </c>
      <c r="R30" s="920" t="n">
        <v>0</v>
      </c>
      <c r="S30" s="921" t="n">
        <v>0</v>
      </c>
      <c r="T30" s="922" t="n">
        <v>0</v>
      </c>
      <c r="U30" s="923" t="n">
        <v>3</v>
      </c>
    </row>
    <row r="31">
      <c r="B31" s="311" t="n">
        <v>4029</v>
      </c>
      <c r="C31" s="99" t="s">
        <v>991</v>
      </c>
      <c r="D31" s="906" t="n">
        <v>15</v>
      </c>
      <c r="E31" s="907" t="n">
        <v>4</v>
      </c>
      <c r="F31" s="908" t="n">
        <v>1</v>
      </c>
      <c r="G31" s="909" t="n">
        <v>1</v>
      </c>
      <c r="H31" s="910" t="n">
        <v>0</v>
      </c>
      <c r="I31" s="911" t="n">
        <v>0</v>
      </c>
      <c r="J31" s="912" t="n">
        <v>10</v>
      </c>
      <c r="K31" s="913" t="n">
        <v>5</v>
      </c>
      <c r="L31" s="914" t="n">
        <v>1</v>
      </c>
      <c r="M31" s="915" t="n">
        <v>1</v>
      </c>
      <c r="N31" s="916" t="n">
        <v>0</v>
      </c>
      <c r="O31" s="917" t="n">
        <v>0</v>
      </c>
      <c r="P31" s="918" t="n">
        <v>0</v>
      </c>
      <c r="Q31" s="919" t="n">
        <v>0</v>
      </c>
      <c r="R31" s="920" t="n">
        <v>0</v>
      </c>
      <c r="S31" s="921" t="n">
        <v>0</v>
      </c>
      <c r="T31" s="922" t="n">
        <v>0</v>
      </c>
      <c r="U31" s="923" t="n">
        <v>72</v>
      </c>
    </row>
    <row r="32">
      <c r="B32" s="311" t="n">
        <v>4030</v>
      </c>
      <c r="C32" s="99" t="s">
        <v>992</v>
      </c>
      <c r="D32" s="906" t="n">
        <v>5</v>
      </c>
      <c r="E32" s="907" t="n">
        <v>2</v>
      </c>
      <c r="F32" s="908" t="n">
        <v>1</v>
      </c>
      <c r="G32" s="909" t="n">
        <v>1</v>
      </c>
      <c r="H32" s="910" t="n">
        <v>0</v>
      </c>
      <c r="I32" s="911" t="n">
        <v>0</v>
      </c>
      <c r="J32" s="912" t="n">
        <v>2</v>
      </c>
      <c r="K32" s="913" t="n">
        <v>2</v>
      </c>
      <c r="L32" s="914" t="n">
        <v>1</v>
      </c>
      <c r="M32" s="915" t="n">
        <v>1</v>
      </c>
      <c r="N32" s="916" t="n">
        <v>0</v>
      </c>
      <c r="O32" s="917" t="n">
        <v>0</v>
      </c>
      <c r="P32" s="918" t="n">
        <v>0</v>
      </c>
      <c r="Q32" s="919" t="n">
        <v>0</v>
      </c>
      <c r="R32" s="920" t="n">
        <v>0</v>
      </c>
      <c r="S32" s="921" t="n">
        <v>0</v>
      </c>
      <c r="T32" s="922" t="n">
        <v>0</v>
      </c>
      <c r="U32" s="923" t="n">
        <v>49</v>
      </c>
    </row>
    <row r="33">
      <c r="B33" s="311" t="n">
        <v>4031</v>
      </c>
      <c r="C33" s="99" t="s">
        <v>993</v>
      </c>
      <c r="D33" s="906" t="n">
        <v>9</v>
      </c>
      <c r="E33" s="907" t="n">
        <v>4</v>
      </c>
      <c r="F33" s="908" t="n">
        <v>1</v>
      </c>
      <c r="G33" s="909" t="n">
        <v>1</v>
      </c>
      <c r="H33" s="910" t="n">
        <v>0</v>
      </c>
      <c r="I33" s="911" t="n">
        <v>0</v>
      </c>
      <c r="J33" s="912" t="n">
        <v>4</v>
      </c>
      <c r="K33" s="913" t="n">
        <v>4</v>
      </c>
      <c r="L33" s="914" t="n">
        <v>1</v>
      </c>
      <c r="M33" s="915" t="n">
        <v>1</v>
      </c>
      <c r="N33" s="916" t="n">
        <v>0</v>
      </c>
      <c r="O33" s="917" t="n">
        <v>0</v>
      </c>
      <c r="P33" s="918" t="n">
        <v>0</v>
      </c>
      <c r="Q33" s="919" t="n">
        <v>0</v>
      </c>
      <c r="R33" s="920" t="n">
        <v>0</v>
      </c>
      <c r="S33" s="921" t="n">
        <v>0</v>
      </c>
      <c r="T33" s="922" t="n">
        <v>0</v>
      </c>
      <c r="U33" s="923" t="n">
        <v>70</v>
      </c>
    </row>
    <row r="34">
      <c r="B34" s="311" t="n">
        <v>4032</v>
      </c>
      <c r="C34" s="99" t="s">
        <v>994</v>
      </c>
      <c r="D34" s="906" t="n">
        <v>12</v>
      </c>
      <c r="E34" s="907" t="n">
        <v>4</v>
      </c>
      <c r="F34" s="908" t="n">
        <v>3</v>
      </c>
      <c r="G34" s="909" t="n">
        <v>3</v>
      </c>
      <c r="H34" s="910" t="n">
        <v>0</v>
      </c>
      <c r="I34" s="911" t="n">
        <v>0</v>
      </c>
      <c r="J34" s="912" t="n">
        <v>5</v>
      </c>
      <c r="K34" s="913" t="n">
        <v>4</v>
      </c>
      <c r="L34" s="914" t="n">
        <v>3</v>
      </c>
      <c r="M34" s="915" t="n">
        <v>3</v>
      </c>
      <c r="N34" s="916" t="n">
        <v>0</v>
      </c>
      <c r="O34" s="917" t="n">
        <v>0</v>
      </c>
      <c r="P34" s="918" t="n">
        <v>1</v>
      </c>
      <c r="Q34" s="919" t="n">
        <v>2</v>
      </c>
      <c r="R34" s="920" t="n">
        <v>2</v>
      </c>
      <c r="S34" s="921" t="n">
        <v>0</v>
      </c>
      <c r="T34" s="922" t="n">
        <v>0</v>
      </c>
      <c r="U34" s="923" t="n">
        <v>92</v>
      </c>
    </row>
    <row r="35">
      <c r="B35" s="311" t="n">
        <v>4033</v>
      </c>
      <c r="C35" s="99" t="s">
        <v>995</v>
      </c>
      <c r="D35" s="906" t="n">
        <v>21</v>
      </c>
      <c r="E35" s="907" t="n">
        <v>10</v>
      </c>
      <c r="F35" s="908" t="n">
        <v>2</v>
      </c>
      <c r="G35" s="909" t="n">
        <v>2</v>
      </c>
      <c r="H35" s="910" t="n">
        <v>0</v>
      </c>
      <c r="I35" s="911" t="n">
        <v>1</v>
      </c>
      <c r="J35" s="912" t="n">
        <v>8</v>
      </c>
      <c r="K35" s="913" t="n">
        <v>12</v>
      </c>
      <c r="L35" s="914" t="n">
        <v>2</v>
      </c>
      <c r="M35" s="915" t="n">
        <v>2</v>
      </c>
      <c r="N35" s="916" t="n">
        <v>0</v>
      </c>
      <c r="O35" s="917" t="n">
        <v>1</v>
      </c>
      <c r="P35" s="918" t="n">
        <v>3</v>
      </c>
      <c r="Q35" s="919" t="n">
        <v>0</v>
      </c>
      <c r="R35" s="920" t="n">
        <v>0</v>
      </c>
      <c r="S35" s="921" t="n">
        <v>0</v>
      </c>
      <c r="T35" s="922" t="n">
        <v>0</v>
      </c>
      <c r="U35" s="923" t="n">
        <v>116</v>
      </c>
    </row>
    <row r="36">
      <c r="B36" s="311" t="n">
        <v>4034</v>
      </c>
      <c r="C36" s="99" t="s">
        <v>996</v>
      </c>
      <c r="D36" s="906" t="n">
        <v>24</v>
      </c>
      <c r="E36" s="907" t="n">
        <v>7</v>
      </c>
      <c r="F36" s="908" t="n">
        <v>1</v>
      </c>
      <c r="G36" s="909" t="n">
        <v>1</v>
      </c>
      <c r="H36" s="910" t="n">
        <v>0</v>
      </c>
      <c r="I36" s="911" t="n">
        <v>0</v>
      </c>
      <c r="J36" s="912" t="n">
        <v>16</v>
      </c>
      <c r="K36" s="913" t="n">
        <v>8</v>
      </c>
      <c r="L36" s="914" t="n">
        <v>1</v>
      </c>
      <c r="M36" s="915" t="n">
        <v>1</v>
      </c>
      <c r="N36" s="916" t="n">
        <v>0</v>
      </c>
      <c r="O36" s="917" t="n">
        <v>0</v>
      </c>
      <c r="P36" s="918" t="n">
        <v>2</v>
      </c>
      <c r="Q36" s="919" t="n">
        <v>1</v>
      </c>
      <c r="R36" s="920" t="n">
        <v>1</v>
      </c>
      <c r="S36" s="921" t="n">
        <v>0</v>
      </c>
      <c r="T36" s="922" t="n">
        <v>0</v>
      </c>
      <c r="U36" s="923" t="n">
        <v>219</v>
      </c>
    </row>
    <row r="37">
      <c r="B37" s="311" t="n">
        <v>4035</v>
      </c>
      <c r="C37" s="99" t="s">
        <v>997</v>
      </c>
      <c r="D37" s="906" t="n">
        <v>5</v>
      </c>
      <c r="E37" s="907" t="n">
        <v>1</v>
      </c>
      <c r="F37" s="908" t="n">
        <v>1</v>
      </c>
      <c r="G37" s="909" t="n">
        <v>1</v>
      </c>
      <c r="H37" s="910" t="n">
        <v>0</v>
      </c>
      <c r="I37" s="911" t="n">
        <v>0</v>
      </c>
      <c r="J37" s="912" t="n">
        <v>3</v>
      </c>
      <c r="K37" s="913" t="n">
        <v>1</v>
      </c>
      <c r="L37" s="914" t="n">
        <v>1</v>
      </c>
      <c r="M37" s="915" t="n">
        <v>1</v>
      </c>
      <c r="N37" s="916" t="n">
        <v>0</v>
      </c>
      <c r="O37" s="917" t="n">
        <v>0</v>
      </c>
      <c r="P37" s="918" t="n">
        <v>0</v>
      </c>
      <c r="Q37" s="919" t="n">
        <v>0</v>
      </c>
      <c r="R37" s="920" t="n">
        <v>0</v>
      </c>
      <c r="S37" s="921" t="n">
        <v>0</v>
      </c>
      <c r="T37" s="922" t="n">
        <v>0</v>
      </c>
      <c r="U37" s="923" t="n">
        <v>53</v>
      </c>
    </row>
    <row r="38">
      <c r="B38" s="311" t="n">
        <v>4037</v>
      </c>
      <c r="C38" s="99" t="s">
        <v>998</v>
      </c>
      <c r="D38" s="906" t="n">
        <v>3</v>
      </c>
      <c r="E38" s="907" t="n">
        <v>0</v>
      </c>
      <c r="F38" s="908" t="n">
        <v>0</v>
      </c>
      <c r="G38" s="909" t="n">
        <v>0</v>
      </c>
      <c r="H38" s="910" t="n">
        <v>0</v>
      </c>
      <c r="I38" s="911" t="n">
        <v>0</v>
      </c>
      <c r="J38" s="912" t="n">
        <v>3</v>
      </c>
      <c r="K38" s="913" t="n">
        <v>0</v>
      </c>
      <c r="L38" s="914" t="n">
        <v>0</v>
      </c>
      <c r="M38" s="915" t="n">
        <v>0</v>
      </c>
      <c r="N38" s="916" t="n">
        <v>0</v>
      </c>
      <c r="O38" s="917" t="n">
        <v>0</v>
      </c>
      <c r="P38" s="918" t="n">
        <v>0</v>
      </c>
      <c r="Q38" s="919" t="n">
        <v>0</v>
      </c>
      <c r="R38" s="920" t="n">
        <v>0</v>
      </c>
      <c r="S38" s="921" t="n">
        <v>0</v>
      </c>
      <c r="T38" s="922" t="n">
        <v>0</v>
      </c>
      <c r="U38" s="923" t="n">
        <v>48</v>
      </c>
    </row>
    <row r="39">
      <c r="B39" s="311" t="n">
        <v>4038</v>
      </c>
      <c r="C39" s="99" t="s">
        <v>999</v>
      </c>
      <c r="D39" s="906" t="n">
        <v>19</v>
      </c>
      <c r="E39" s="907" t="n">
        <v>7</v>
      </c>
      <c r="F39" s="908" t="n">
        <v>3</v>
      </c>
      <c r="G39" s="909" t="n">
        <v>2</v>
      </c>
      <c r="H39" s="910" t="n">
        <v>1</v>
      </c>
      <c r="I39" s="911" t="n">
        <v>0</v>
      </c>
      <c r="J39" s="912" t="n">
        <v>9</v>
      </c>
      <c r="K39" s="913" t="n">
        <v>8</v>
      </c>
      <c r="L39" s="914" t="n">
        <v>3</v>
      </c>
      <c r="M39" s="915" t="n">
        <v>2</v>
      </c>
      <c r="N39" s="916" t="n">
        <v>1</v>
      </c>
      <c r="O39" s="917" t="n">
        <v>0</v>
      </c>
      <c r="P39" s="918" t="n">
        <v>1</v>
      </c>
      <c r="Q39" s="919" t="n">
        <v>0</v>
      </c>
      <c r="R39" s="920" t="n">
        <v>0</v>
      </c>
      <c r="S39" s="921" t="n">
        <v>0</v>
      </c>
      <c r="T39" s="922" t="n">
        <v>0</v>
      </c>
      <c r="U39" s="923" t="n">
        <v>122</v>
      </c>
    </row>
    <row r="40">
      <c r="B40" s="311" t="n">
        <v>4039</v>
      </c>
      <c r="C40" s="99" t="s">
        <v>1000</v>
      </c>
      <c r="D40" s="906" t="n">
        <v>3</v>
      </c>
      <c r="E40" s="907" t="n">
        <v>1</v>
      </c>
      <c r="F40" s="908" t="n">
        <v>0</v>
      </c>
      <c r="G40" s="909" t="n">
        <v>0</v>
      </c>
      <c r="H40" s="910" t="n">
        <v>0</v>
      </c>
      <c r="I40" s="911" t="n">
        <v>0</v>
      </c>
      <c r="J40" s="912" t="n">
        <v>2</v>
      </c>
      <c r="K40" s="913" t="n">
        <v>1</v>
      </c>
      <c r="L40" s="914" t="n">
        <v>0</v>
      </c>
      <c r="M40" s="915" t="n">
        <v>0</v>
      </c>
      <c r="N40" s="916" t="n">
        <v>0</v>
      </c>
      <c r="O40" s="917" t="n">
        <v>0</v>
      </c>
      <c r="P40" s="918" t="n">
        <v>0</v>
      </c>
      <c r="Q40" s="919" t="n">
        <v>0</v>
      </c>
      <c r="R40" s="920" t="n">
        <v>0</v>
      </c>
      <c r="S40" s="921" t="n">
        <v>0</v>
      </c>
      <c r="T40" s="922" t="n">
        <v>0</v>
      </c>
      <c r="U40" s="923" t="n">
        <v>21</v>
      </c>
    </row>
    <row r="41">
      <c r="B41" s="311" t="n">
        <v>4040</v>
      </c>
      <c r="C41" s="99" t="s">
        <v>1001</v>
      </c>
      <c r="D41" s="906" t="n">
        <v>47</v>
      </c>
      <c r="E41" s="907" t="n">
        <v>9</v>
      </c>
      <c r="F41" s="908" t="n">
        <v>3</v>
      </c>
      <c r="G41" s="909" t="n">
        <v>3</v>
      </c>
      <c r="H41" s="910" t="n">
        <v>0</v>
      </c>
      <c r="I41" s="911" t="n">
        <v>0</v>
      </c>
      <c r="J41" s="912" t="n">
        <v>35</v>
      </c>
      <c r="K41" s="913" t="n">
        <v>15</v>
      </c>
      <c r="L41" s="914" t="n">
        <v>3</v>
      </c>
      <c r="M41" s="915" t="n">
        <v>3</v>
      </c>
      <c r="N41" s="916" t="n">
        <v>0</v>
      </c>
      <c r="O41" s="917" t="n">
        <v>0</v>
      </c>
      <c r="P41" s="918" t="n">
        <v>1</v>
      </c>
      <c r="Q41" s="919" t="n">
        <v>0</v>
      </c>
      <c r="R41" s="920" t="n">
        <v>0</v>
      </c>
      <c r="S41" s="921" t="n">
        <v>0</v>
      </c>
      <c r="T41" s="922" t="n">
        <v>0</v>
      </c>
      <c r="U41" s="923" t="n">
        <v>542</v>
      </c>
    </row>
    <row r="42">
      <c r="B42" s="311" t="n">
        <v>4041</v>
      </c>
      <c r="C42" s="99" t="s">
        <v>1002</v>
      </c>
      <c r="D42" s="906" t="n">
        <v>4</v>
      </c>
      <c r="E42" s="907" t="n">
        <v>1</v>
      </c>
      <c r="F42" s="908" t="n">
        <v>0</v>
      </c>
      <c r="G42" s="909" t="n">
        <v>0</v>
      </c>
      <c r="H42" s="910" t="n">
        <v>0</v>
      </c>
      <c r="I42" s="911" t="n">
        <v>0</v>
      </c>
      <c r="J42" s="912" t="n">
        <v>3</v>
      </c>
      <c r="K42" s="913" t="n">
        <v>1</v>
      </c>
      <c r="L42" s="914" t="n">
        <v>0</v>
      </c>
      <c r="M42" s="915" t="n">
        <v>0</v>
      </c>
      <c r="N42" s="916" t="n">
        <v>0</v>
      </c>
      <c r="O42" s="917" t="n">
        <v>0</v>
      </c>
      <c r="P42" s="918" t="n">
        <v>0</v>
      </c>
      <c r="Q42" s="919" t="n">
        <v>0</v>
      </c>
      <c r="R42" s="920" t="n">
        <v>0</v>
      </c>
      <c r="S42" s="921" t="n">
        <v>0</v>
      </c>
      <c r="T42" s="922" t="n">
        <v>0</v>
      </c>
      <c r="U42" s="923" t="n">
        <v>15</v>
      </c>
    </row>
    <row r="43">
      <c r="B43" s="311" t="n">
        <v>4042</v>
      </c>
      <c r="C43" s="99" t="s">
        <v>1003</v>
      </c>
      <c r="D43" s="906" t="n">
        <v>13</v>
      </c>
      <c r="E43" s="907" t="n">
        <v>8</v>
      </c>
      <c r="F43" s="908" t="n">
        <v>1</v>
      </c>
      <c r="G43" s="909" t="n">
        <v>1</v>
      </c>
      <c r="H43" s="910" t="n">
        <v>0</v>
      </c>
      <c r="I43" s="911" t="n">
        <v>0</v>
      </c>
      <c r="J43" s="912" t="n">
        <v>4</v>
      </c>
      <c r="K43" s="913" t="n">
        <v>8</v>
      </c>
      <c r="L43" s="914" t="n">
        <v>1</v>
      </c>
      <c r="M43" s="915" t="n">
        <v>1</v>
      </c>
      <c r="N43" s="916" t="n">
        <v>0</v>
      </c>
      <c r="O43" s="917" t="n">
        <v>0</v>
      </c>
      <c r="P43" s="918" t="n">
        <v>4</v>
      </c>
      <c r="Q43" s="919" t="n">
        <v>1</v>
      </c>
      <c r="R43" s="920" t="n">
        <v>1</v>
      </c>
      <c r="S43" s="921" t="n">
        <v>0</v>
      </c>
      <c r="T43" s="922" t="n">
        <v>0</v>
      </c>
      <c r="U43" s="923" t="n">
        <v>70</v>
      </c>
    </row>
    <row r="44">
      <c r="B44" s="311" t="n">
        <v>4044</v>
      </c>
      <c r="C44" s="99" t="s">
        <v>1004</v>
      </c>
      <c r="D44" s="906" t="n">
        <v>11</v>
      </c>
      <c r="E44" s="907" t="n">
        <v>5</v>
      </c>
      <c r="F44" s="908" t="n">
        <v>2</v>
      </c>
      <c r="G44" s="909" t="n">
        <v>2</v>
      </c>
      <c r="H44" s="910" t="n">
        <v>0</v>
      </c>
      <c r="I44" s="911" t="n">
        <v>0</v>
      </c>
      <c r="J44" s="912" t="n">
        <v>4</v>
      </c>
      <c r="K44" s="913" t="n">
        <v>6</v>
      </c>
      <c r="L44" s="914" t="n">
        <v>2</v>
      </c>
      <c r="M44" s="915" t="n">
        <v>2</v>
      </c>
      <c r="N44" s="916" t="n">
        <v>0</v>
      </c>
      <c r="O44" s="917" t="n">
        <v>0</v>
      </c>
      <c r="P44" s="918" t="n">
        <v>0</v>
      </c>
      <c r="Q44" s="919" t="n">
        <v>0</v>
      </c>
      <c r="R44" s="920" t="n">
        <v>0</v>
      </c>
      <c r="S44" s="921" t="n">
        <v>0</v>
      </c>
      <c r="T44" s="922" t="n">
        <v>0</v>
      </c>
      <c r="U44" s="923" t="n">
        <v>205</v>
      </c>
    </row>
    <row r="45">
      <c r="B45" s="311" t="n">
        <v>4045</v>
      </c>
      <c r="C45" s="99" t="s">
        <v>1005</v>
      </c>
      <c r="D45" s="906" t="n">
        <v>43</v>
      </c>
      <c r="E45" s="907" t="n">
        <v>21</v>
      </c>
      <c r="F45" s="908" t="n">
        <v>5</v>
      </c>
      <c r="G45" s="909" t="n">
        <v>5</v>
      </c>
      <c r="H45" s="910" t="n">
        <v>0</v>
      </c>
      <c r="I45" s="911" t="n">
        <v>0</v>
      </c>
      <c r="J45" s="912" t="n">
        <v>17</v>
      </c>
      <c r="K45" s="913" t="n">
        <v>24</v>
      </c>
      <c r="L45" s="914" t="n">
        <v>5</v>
      </c>
      <c r="M45" s="915" t="n">
        <v>5</v>
      </c>
      <c r="N45" s="916" t="n">
        <v>0</v>
      </c>
      <c r="O45" s="917" t="n">
        <v>0</v>
      </c>
      <c r="P45" s="918" t="n">
        <v>1</v>
      </c>
      <c r="Q45" s="919" t="n">
        <v>2</v>
      </c>
      <c r="R45" s="920" t="n">
        <v>2</v>
      </c>
      <c r="S45" s="921" t="n">
        <v>0</v>
      </c>
      <c r="T45" s="922" t="n">
        <v>0</v>
      </c>
      <c r="U45" s="923" t="n">
        <v>272</v>
      </c>
    </row>
    <row r="46">
      <c r="B46" s="311" t="n">
        <v>4046</v>
      </c>
      <c r="C46" s="99" t="s">
        <v>1006</v>
      </c>
      <c r="D46" s="906" t="n">
        <v>5</v>
      </c>
      <c r="E46" s="907" t="n">
        <v>2</v>
      </c>
      <c r="F46" s="908" t="n">
        <v>0</v>
      </c>
      <c r="G46" s="909" t="n">
        <v>0</v>
      </c>
      <c r="H46" s="910" t="n">
        <v>0</v>
      </c>
      <c r="I46" s="911" t="n">
        <v>0</v>
      </c>
      <c r="J46" s="912" t="n">
        <v>3</v>
      </c>
      <c r="K46" s="913" t="n">
        <v>3</v>
      </c>
      <c r="L46" s="914" t="n">
        <v>0</v>
      </c>
      <c r="M46" s="915" t="n">
        <v>0</v>
      </c>
      <c r="N46" s="916" t="n">
        <v>0</v>
      </c>
      <c r="O46" s="917" t="n">
        <v>0</v>
      </c>
      <c r="P46" s="918" t="n">
        <v>0</v>
      </c>
      <c r="Q46" s="919" t="n">
        <v>0</v>
      </c>
      <c r="R46" s="920" t="n">
        <v>0</v>
      </c>
      <c r="S46" s="921" t="n">
        <v>0</v>
      </c>
      <c r="T46" s="922" t="n">
        <v>0</v>
      </c>
      <c r="U46" s="923" t="n">
        <v>74</v>
      </c>
    </row>
    <row r="47">
      <c r="B47" s="311" t="n">
        <v>4047</v>
      </c>
      <c r="C47" s="99" t="s">
        <v>1007</v>
      </c>
      <c r="D47" s="906" t="n">
        <v>27</v>
      </c>
      <c r="E47" s="907" t="n">
        <v>13</v>
      </c>
      <c r="F47" s="908" t="n">
        <v>3</v>
      </c>
      <c r="G47" s="909" t="n">
        <v>3</v>
      </c>
      <c r="H47" s="910" t="n">
        <v>0</v>
      </c>
      <c r="I47" s="911" t="n">
        <v>0</v>
      </c>
      <c r="J47" s="912" t="n">
        <v>11</v>
      </c>
      <c r="K47" s="913" t="n">
        <v>17</v>
      </c>
      <c r="L47" s="914" t="n">
        <v>3</v>
      </c>
      <c r="M47" s="915" t="n">
        <v>3</v>
      </c>
      <c r="N47" s="916" t="n">
        <v>0</v>
      </c>
      <c r="O47" s="917" t="n">
        <v>0</v>
      </c>
      <c r="P47" s="918" t="n">
        <v>1</v>
      </c>
      <c r="Q47" s="919" t="n">
        <v>0</v>
      </c>
      <c r="R47" s="920" t="n">
        <v>0</v>
      </c>
      <c r="S47" s="921" t="n">
        <v>0</v>
      </c>
      <c r="T47" s="922" t="n">
        <v>0</v>
      </c>
      <c r="U47" s="923" t="n">
        <v>293</v>
      </c>
    </row>
    <row r="48">
      <c r="B48" s="311" t="n">
        <v>4048</v>
      </c>
      <c r="C48" s="99" t="s">
        <v>1008</v>
      </c>
      <c r="D48" s="906" t="n">
        <v>24</v>
      </c>
      <c r="E48" s="907" t="n">
        <v>9</v>
      </c>
      <c r="F48" s="908" t="n">
        <v>2</v>
      </c>
      <c r="G48" s="909" t="n">
        <v>2</v>
      </c>
      <c r="H48" s="910" t="n">
        <v>0</v>
      </c>
      <c r="I48" s="911" t="n">
        <v>0</v>
      </c>
      <c r="J48" s="912" t="n">
        <v>13</v>
      </c>
      <c r="K48" s="913" t="n">
        <v>10</v>
      </c>
      <c r="L48" s="914" t="n">
        <v>2</v>
      </c>
      <c r="M48" s="915" t="n">
        <v>2</v>
      </c>
      <c r="N48" s="916" t="n">
        <v>0</v>
      </c>
      <c r="O48" s="917" t="n">
        <v>0</v>
      </c>
      <c r="P48" s="918" t="n">
        <v>1</v>
      </c>
      <c r="Q48" s="919" t="n">
        <v>1</v>
      </c>
      <c r="R48" s="920" t="n">
        <v>1</v>
      </c>
      <c r="S48" s="921" t="n">
        <v>0</v>
      </c>
      <c r="T48" s="922" t="n">
        <v>0</v>
      </c>
      <c r="U48" s="923" t="n">
        <v>201</v>
      </c>
    </row>
    <row r="49">
      <c r="B49" s="924" t="n">
        <v>4089</v>
      </c>
      <c r="C49" s="116" t="s">
        <v>1009</v>
      </c>
      <c r="D49" s="925" t="n">
        <v>253</v>
      </c>
      <c r="E49" s="926" t="n">
        <v>100</v>
      </c>
      <c r="F49" s="927" t="n">
        <v>29</v>
      </c>
      <c r="G49" s="928" t="n">
        <v>29</v>
      </c>
      <c r="H49" s="929" t="n">
        <v>0</v>
      </c>
      <c r="I49" s="930" t="n">
        <v>0</v>
      </c>
      <c r="J49" s="931" t="n">
        <v>124</v>
      </c>
      <c r="K49" s="932" t="n">
        <v>115</v>
      </c>
      <c r="L49" s="933" t="n">
        <v>29</v>
      </c>
      <c r="M49" s="934" t="n">
        <v>29</v>
      </c>
      <c r="N49" s="935" t="n">
        <v>0</v>
      </c>
      <c r="O49" s="936" t="n">
        <v>0</v>
      </c>
      <c r="P49" s="937" t="n">
        <v>16</v>
      </c>
      <c r="Q49" s="938" t="n">
        <v>4</v>
      </c>
      <c r="R49" s="939" t="n">
        <v>4</v>
      </c>
      <c r="S49" s="940" t="n">
        <v>0</v>
      </c>
      <c r="T49" s="941" t="n">
        <v>0</v>
      </c>
      <c r="U49" s="942" t="n">
        <v>3325</v>
      </c>
    </row>
    <row r="50">
      <c r="B50" s="311" t="n">
        <v>4061</v>
      </c>
      <c r="C50" s="99" t="s">
        <v>1010</v>
      </c>
      <c r="D50" s="906" t="n">
        <v>1</v>
      </c>
      <c r="E50" s="907" t="n">
        <v>1</v>
      </c>
      <c r="F50" s="908" t="n">
        <v>0</v>
      </c>
      <c r="G50" s="909" t="n">
        <v>0</v>
      </c>
      <c r="H50" s="910" t="n">
        <v>0</v>
      </c>
      <c r="I50" s="911" t="n">
        <v>0</v>
      </c>
      <c r="J50" s="912" t="n">
        <v>0</v>
      </c>
      <c r="K50" s="913" t="n">
        <v>1</v>
      </c>
      <c r="L50" s="914" t="n">
        <v>0</v>
      </c>
      <c r="M50" s="915" t="n">
        <v>0</v>
      </c>
      <c r="N50" s="916" t="n">
        <v>0</v>
      </c>
      <c r="O50" s="917" t="n">
        <v>0</v>
      </c>
      <c r="P50" s="918" t="n">
        <v>0</v>
      </c>
      <c r="Q50" s="919" t="n">
        <v>0</v>
      </c>
      <c r="R50" s="920" t="n">
        <v>0</v>
      </c>
      <c r="S50" s="921" t="n">
        <v>0</v>
      </c>
      <c r="T50" s="922" t="n">
        <v>0</v>
      </c>
      <c r="U50" s="923" t="n">
        <v>2</v>
      </c>
    </row>
    <row r="51">
      <c r="B51" s="311" t="n">
        <v>4062</v>
      </c>
      <c r="C51" s="99" t="s">
        <v>1011</v>
      </c>
      <c r="D51" s="906" t="n">
        <v>18</v>
      </c>
      <c r="E51" s="907" t="n">
        <v>4</v>
      </c>
      <c r="F51" s="908" t="n">
        <v>3</v>
      </c>
      <c r="G51" s="909" t="n">
        <v>3</v>
      </c>
      <c r="H51" s="910" t="n">
        <v>0</v>
      </c>
      <c r="I51" s="911" t="n">
        <v>0</v>
      </c>
      <c r="J51" s="912" t="n">
        <v>11</v>
      </c>
      <c r="K51" s="913" t="n">
        <v>5</v>
      </c>
      <c r="L51" s="914" t="n">
        <v>3</v>
      </c>
      <c r="M51" s="915" t="n">
        <v>3</v>
      </c>
      <c r="N51" s="916" t="n">
        <v>0</v>
      </c>
      <c r="O51" s="917" t="n">
        <v>0</v>
      </c>
      <c r="P51" s="918" t="n">
        <v>1</v>
      </c>
      <c r="Q51" s="919" t="n">
        <v>0</v>
      </c>
      <c r="R51" s="920" t="n">
        <v>0</v>
      </c>
      <c r="S51" s="921" t="n">
        <v>0</v>
      </c>
      <c r="T51" s="922" t="n">
        <v>0</v>
      </c>
      <c r="U51" s="923" t="n">
        <v>158</v>
      </c>
    </row>
    <row r="52">
      <c r="B52" s="311" t="n">
        <v>4063</v>
      </c>
      <c r="C52" s="99" t="s">
        <v>1012</v>
      </c>
      <c r="D52" s="906" t="n">
        <v>36</v>
      </c>
      <c r="E52" s="907" t="n">
        <v>13</v>
      </c>
      <c r="F52" s="908" t="n">
        <v>4</v>
      </c>
      <c r="G52" s="909" t="n">
        <v>4</v>
      </c>
      <c r="H52" s="910" t="n">
        <v>0</v>
      </c>
      <c r="I52" s="911" t="n">
        <v>0</v>
      </c>
      <c r="J52" s="912" t="n">
        <v>19</v>
      </c>
      <c r="K52" s="913" t="n">
        <v>15</v>
      </c>
      <c r="L52" s="914" t="n">
        <v>4</v>
      </c>
      <c r="M52" s="915" t="n">
        <v>4</v>
      </c>
      <c r="N52" s="916" t="n">
        <v>0</v>
      </c>
      <c r="O52" s="917" t="n">
        <v>0</v>
      </c>
      <c r="P52" s="918" t="n">
        <v>0</v>
      </c>
      <c r="Q52" s="919" t="n">
        <v>0</v>
      </c>
      <c r="R52" s="920" t="n">
        <v>0</v>
      </c>
      <c r="S52" s="921" t="n">
        <v>0</v>
      </c>
      <c r="T52" s="922" t="n">
        <v>0</v>
      </c>
      <c r="U52" s="923" t="n">
        <v>295</v>
      </c>
    </row>
    <row r="53">
      <c r="B53" s="311" t="n">
        <v>4064</v>
      </c>
      <c r="C53" s="99" t="s">
        <v>1013</v>
      </c>
      <c r="D53" s="906" t="n">
        <v>1</v>
      </c>
      <c r="E53" s="907" t="n">
        <v>1</v>
      </c>
      <c r="F53" s="908" t="n">
        <v>0</v>
      </c>
      <c r="G53" s="909" t="n">
        <v>0</v>
      </c>
      <c r="H53" s="910" t="n">
        <v>0</v>
      </c>
      <c r="I53" s="911" t="n">
        <v>0</v>
      </c>
      <c r="J53" s="912" t="n">
        <v>0</v>
      </c>
      <c r="K53" s="913" t="n">
        <v>1</v>
      </c>
      <c r="L53" s="914" t="n">
        <v>0</v>
      </c>
      <c r="M53" s="915" t="n">
        <v>0</v>
      </c>
      <c r="N53" s="916" t="n">
        <v>0</v>
      </c>
      <c r="O53" s="917" t="n">
        <v>0</v>
      </c>
      <c r="P53" s="918" t="n">
        <v>1</v>
      </c>
      <c r="Q53" s="919" t="n">
        <v>0</v>
      </c>
      <c r="R53" s="920" t="n">
        <v>0</v>
      </c>
      <c r="S53" s="921" t="n">
        <v>0</v>
      </c>
      <c r="T53" s="922" t="n">
        <v>0</v>
      </c>
      <c r="U53" s="923" t="n">
        <v>2</v>
      </c>
    </row>
    <row r="54">
      <c r="B54" s="311" t="n">
        <v>4065</v>
      </c>
      <c r="C54" s="99" t="s">
        <v>1014</v>
      </c>
      <c r="D54" s="906" t="n">
        <v>10</v>
      </c>
      <c r="E54" s="907" t="n">
        <v>4</v>
      </c>
      <c r="F54" s="908" t="n">
        <v>2</v>
      </c>
      <c r="G54" s="909" t="n">
        <v>2</v>
      </c>
      <c r="H54" s="910" t="n">
        <v>0</v>
      </c>
      <c r="I54" s="911" t="n">
        <v>0</v>
      </c>
      <c r="J54" s="912" t="n">
        <v>4</v>
      </c>
      <c r="K54" s="913" t="n">
        <v>5</v>
      </c>
      <c r="L54" s="914" t="n">
        <v>2</v>
      </c>
      <c r="M54" s="915" t="n">
        <v>2</v>
      </c>
      <c r="N54" s="916" t="n">
        <v>0</v>
      </c>
      <c r="O54" s="917" t="n">
        <v>0</v>
      </c>
      <c r="P54" s="918" t="n">
        <v>1</v>
      </c>
      <c r="Q54" s="919" t="n">
        <v>1</v>
      </c>
      <c r="R54" s="920" t="n">
        <v>1</v>
      </c>
      <c r="S54" s="921" t="n">
        <v>0</v>
      </c>
      <c r="T54" s="922" t="n">
        <v>0</v>
      </c>
      <c r="U54" s="923" t="n">
        <v>153</v>
      </c>
    </row>
    <row r="55">
      <c r="B55" s="311" t="n">
        <v>4066</v>
      </c>
      <c r="C55" s="99" t="s">
        <v>1015</v>
      </c>
      <c r="D55" s="906" t="n">
        <v>1</v>
      </c>
      <c r="E55" s="907" t="n">
        <v>0</v>
      </c>
      <c r="F55" s="908" t="n">
        <v>0</v>
      </c>
      <c r="G55" s="909" t="n">
        <v>0</v>
      </c>
      <c r="H55" s="910" t="n">
        <v>0</v>
      </c>
      <c r="I55" s="911" t="n">
        <v>0</v>
      </c>
      <c r="J55" s="912" t="n">
        <v>1</v>
      </c>
      <c r="K55" s="913" t="n">
        <v>0</v>
      </c>
      <c r="L55" s="914" t="n">
        <v>0</v>
      </c>
      <c r="M55" s="915" t="n">
        <v>0</v>
      </c>
      <c r="N55" s="916" t="n">
        <v>0</v>
      </c>
      <c r="O55" s="917" t="n">
        <v>0</v>
      </c>
      <c r="P55" s="918" t="n">
        <v>0</v>
      </c>
      <c r="Q55" s="919" t="n">
        <v>0</v>
      </c>
      <c r="R55" s="920" t="n">
        <v>0</v>
      </c>
      <c r="S55" s="921" t="n">
        <v>0</v>
      </c>
      <c r="T55" s="922" t="n">
        <v>0</v>
      </c>
      <c r="U55" s="923" t="n">
        <v>4</v>
      </c>
    </row>
    <row r="56">
      <c r="B56" s="311" t="n">
        <v>4067</v>
      </c>
      <c r="C56" s="99" t="s">
        <v>1016</v>
      </c>
      <c r="D56" s="906" t="n">
        <v>2</v>
      </c>
      <c r="E56" s="907" t="n">
        <v>0</v>
      </c>
      <c r="F56" s="908" t="n">
        <v>0</v>
      </c>
      <c r="G56" s="909" t="n">
        <v>0</v>
      </c>
      <c r="H56" s="910" t="n">
        <v>0</v>
      </c>
      <c r="I56" s="911" t="n">
        <v>0</v>
      </c>
      <c r="J56" s="912" t="n">
        <v>2</v>
      </c>
      <c r="K56" s="913" t="n">
        <v>0</v>
      </c>
      <c r="L56" s="914" t="n">
        <v>0</v>
      </c>
      <c r="M56" s="915" t="n">
        <v>0</v>
      </c>
      <c r="N56" s="916" t="n">
        <v>0</v>
      </c>
      <c r="O56" s="917" t="n">
        <v>0</v>
      </c>
      <c r="P56" s="918" t="n">
        <v>0</v>
      </c>
      <c r="Q56" s="919" t="n">
        <v>0</v>
      </c>
      <c r="R56" s="920" t="n">
        <v>0</v>
      </c>
      <c r="S56" s="921" t="n">
        <v>0</v>
      </c>
      <c r="T56" s="922" t="n">
        <v>0</v>
      </c>
      <c r="U56" s="923" t="n">
        <v>33</v>
      </c>
    </row>
    <row r="57">
      <c r="B57" s="311" t="n">
        <v>4068</v>
      </c>
      <c r="C57" s="99" t="s">
        <v>1017</v>
      </c>
      <c r="D57" s="906" t="n">
        <v>0</v>
      </c>
      <c r="E57" s="907" t="n">
        <v>0</v>
      </c>
      <c r="F57" s="908" t="n">
        <v>0</v>
      </c>
      <c r="G57" s="909" t="n">
        <v>0</v>
      </c>
      <c r="H57" s="910" t="n">
        <v>0</v>
      </c>
      <c r="I57" s="911" t="n">
        <v>0</v>
      </c>
      <c r="J57" s="912" t="n">
        <v>0</v>
      </c>
      <c r="K57" s="913" t="n">
        <v>0</v>
      </c>
      <c r="L57" s="914" t="n">
        <v>0</v>
      </c>
      <c r="M57" s="915" t="n">
        <v>0</v>
      </c>
      <c r="N57" s="916" t="n">
        <v>0</v>
      </c>
      <c r="O57" s="917" t="n">
        <v>0</v>
      </c>
      <c r="P57" s="918" t="n">
        <v>0</v>
      </c>
      <c r="Q57" s="919" t="n">
        <v>0</v>
      </c>
      <c r="R57" s="920" t="n">
        <v>0</v>
      </c>
      <c r="S57" s="921" t="n">
        <v>0</v>
      </c>
      <c r="T57" s="922" t="n">
        <v>0</v>
      </c>
      <c r="U57" s="923" t="n">
        <v>0</v>
      </c>
    </row>
    <row r="58">
      <c r="B58" s="311" t="n">
        <v>4084</v>
      </c>
      <c r="C58" s="99" t="s">
        <v>1018</v>
      </c>
      <c r="D58" s="906" t="n">
        <v>0</v>
      </c>
      <c r="E58" s="907" t="n">
        <v>0</v>
      </c>
      <c r="F58" s="908" t="n">
        <v>0</v>
      </c>
      <c r="G58" s="909" t="n">
        <v>0</v>
      </c>
      <c r="H58" s="910" t="n">
        <v>0</v>
      </c>
      <c r="I58" s="911" t="n">
        <v>0</v>
      </c>
      <c r="J58" s="912" t="n">
        <v>0</v>
      </c>
      <c r="K58" s="913" t="n">
        <v>0</v>
      </c>
      <c r="L58" s="914" t="n">
        <v>0</v>
      </c>
      <c r="M58" s="915" t="n">
        <v>0</v>
      </c>
      <c r="N58" s="916" t="n">
        <v>0</v>
      </c>
      <c r="O58" s="917" t="n">
        <v>0</v>
      </c>
      <c r="P58" s="918" t="n">
        <v>0</v>
      </c>
      <c r="Q58" s="919" t="n">
        <v>0</v>
      </c>
      <c r="R58" s="920" t="n">
        <v>0</v>
      </c>
      <c r="S58" s="921" t="n">
        <v>0</v>
      </c>
      <c r="T58" s="922" t="n">
        <v>0</v>
      </c>
      <c r="U58" s="923" t="n">
        <v>0</v>
      </c>
    </row>
    <row r="59">
      <c r="B59" s="311" t="n">
        <v>4071</v>
      </c>
      <c r="C59" s="99" t="s">
        <v>1019</v>
      </c>
      <c r="D59" s="906" t="n">
        <v>5</v>
      </c>
      <c r="E59" s="907" t="n">
        <v>2</v>
      </c>
      <c r="F59" s="908" t="n">
        <v>1</v>
      </c>
      <c r="G59" s="909" t="n">
        <v>1</v>
      </c>
      <c r="H59" s="910" t="n">
        <v>0</v>
      </c>
      <c r="I59" s="911" t="n">
        <v>0</v>
      </c>
      <c r="J59" s="912" t="n">
        <v>2</v>
      </c>
      <c r="K59" s="913" t="n">
        <v>2</v>
      </c>
      <c r="L59" s="914" t="n">
        <v>1</v>
      </c>
      <c r="M59" s="915" t="n">
        <v>1</v>
      </c>
      <c r="N59" s="916" t="n">
        <v>0</v>
      </c>
      <c r="O59" s="917" t="n">
        <v>0</v>
      </c>
      <c r="P59" s="918" t="n">
        <v>0</v>
      </c>
      <c r="Q59" s="919" t="n">
        <v>0</v>
      </c>
      <c r="R59" s="920" t="n">
        <v>0</v>
      </c>
      <c r="S59" s="921" t="n">
        <v>0</v>
      </c>
      <c r="T59" s="922" t="n">
        <v>0</v>
      </c>
      <c r="U59" s="923" t="n">
        <v>14</v>
      </c>
    </row>
    <row r="60">
      <c r="B60" s="311" t="n">
        <v>4072</v>
      </c>
      <c r="C60" s="99" t="s">
        <v>1020</v>
      </c>
      <c r="D60" s="906" t="n">
        <v>10</v>
      </c>
      <c r="E60" s="907" t="n">
        <v>3</v>
      </c>
      <c r="F60" s="908" t="n">
        <v>2</v>
      </c>
      <c r="G60" s="909" t="n">
        <v>2</v>
      </c>
      <c r="H60" s="910" t="n">
        <v>0</v>
      </c>
      <c r="I60" s="911" t="n">
        <v>0</v>
      </c>
      <c r="J60" s="912" t="n">
        <v>5</v>
      </c>
      <c r="K60" s="913" t="n">
        <v>4</v>
      </c>
      <c r="L60" s="914" t="n">
        <v>2</v>
      </c>
      <c r="M60" s="915" t="n">
        <v>2</v>
      </c>
      <c r="N60" s="916" t="n">
        <v>0</v>
      </c>
      <c r="O60" s="917" t="n">
        <v>0</v>
      </c>
      <c r="P60" s="918" t="n">
        <v>0</v>
      </c>
      <c r="Q60" s="919" t="n">
        <v>0</v>
      </c>
      <c r="R60" s="920" t="n">
        <v>0</v>
      </c>
      <c r="S60" s="921" t="n">
        <v>0</v>
      </c>
      <c r="T60" s="922" t="n">
        <v>0</v>
      </c>
      <c r="U60" s="923" t="n">
        <v>141</v>
      </c>
    </row>
    <row r="61">
      <c r="B61" s="311" t="n">
        <v>4073</v>
      </c>
      <c r="C61" s="99" t="s">
        <v>1021</v>
      </c>
      <c r="D61" s="906" t="n">
        <v>7</v>
      </c>
      <c r="E61" s="907" t="n">
        <v>2</v>
      </c>
      <c r="F61" s="908" t="n">
        <v>2</v>
      </c>
      <c r="G61" s="909" t="n">
        <v>2</v>
      </c>
      <c r="H61" s="910" t="n">
        <v>0</v>
      </c>
      <c r="I61" s="911" t="n">
        <v>0</v>
      </c>
      <c r="J61" s="912" t="n">
        <v>3</v>
      </c>
      <c r="K61" s="913" t="n">
        <v>2</v>
      </c>
      <c r="L61" s="914" t="n">
        <v>2</v>
      </c>
      <c r="M61" s="915" t="n">
        <v>2</v>
      </c>
      <c r="N61" s="916" t="n">
        <v>0</v>
      </c>
      <c r="O61" s="917" t="n">
        <v>0</v>
      </c>
      <c r="P61" s="918" t="n">
        <v>0</v>
      </c>
      <c r="Q61" s="919" t="n">
        <v>0</v>
      </c>
      <c r="R61" s="920" t="n">
        <v>0</v>
      </c>
      <c r="S61" s="921" t="n">
        <v>0</v>
      </c>
      <c r="T61" s="922" t="n">
        <v>0</v>
      </c>
      <c r="U61" s="923" t="n">
        <v>79</v>
      </c>
    </row>
    <row r="62">
      <c r="B62" s="311" t="n">
        <v>4074</v>
      </c>
      <c r="C62" s="99" t="s">
        <v>1022</v>
      </c>
      <c r="D62" s="906" t="n">
        <v>7</v>
      </c>
      <c r="E62" s="907" t="n">
        <v>2</v>
      </c>
      <c r="F62" s="908" t="n">
        <v>1</v>
      </c>
      <c r="G62" s="909" t="n">
        <v>1</v>
      </c>
      <c r="H62" s="910" t="n">
        <v>0</v>
      </c>
      <c r="I62" s="911" t="n">
        <v>0</v>
      </c>
      <c r="J62" s="912" t="n">
        <v>4</v>
      </c>
      <c r="K62" s="913" t="n">
        <v>3</v>
      </c>
      <c r="L62" s="914" t="n">
        <v>1</v>
      </c>
      <c r="M62" s="915" t="n">
        <v>1</v>
      </c>
      <c r="N62" s="916" t="n">
        <v>0</v>
      </c>
      <c r="O62" s="917" t="n">
        <v>0</v>
      </c>
      <c r="P62" s="918" t="n">
        <v>0</v>
      </c>
      <c r="Q62" s="919" t="n">
        <v>0</v>
      </c>
      <c r="R62" s="920" t="n">
        <v>0</v>
      </c>
      <c r="S62" s="921" t="n">
        <v>0</v>
      </c>
      <c r="T62" s="922" t="n">
        <v>0</v>
      </c>
      <c r="U62" s="923" t="n">
        <v>318</v>
      </c>
    </row>
    <row r="63">
      <c r="B63" s="311" t="n">
        <v>4075</v>
      </c>
      <c r="C63" s="99" t="s">
        <v>1023</v>
      </c>
      <c r="D63" s="906" t="n">
        <v>10</v>
      </c>
      <c r="E63" s="907" t="n">
        <v>4</v>
      </c>
      <c r="F63" s="908" t="n">
        <v>0</v>
      </c>
      <c r="G63" s="909" t="n">
        <v>0</v>
      </c>
      <c r="H63" s="910" t="n">
        <v>0</v>
      </c>
      <c r="I63" s="911" t="n">
        <v>0</v>
      </c>
      <c r="J63" s="912" t="n">
        <v>6</v>
      </c>
      <c r="K63" s="913" t="n">
        <v>6</v>
      </c>
      <c r="L63" s="914" t="n">
        <v>0</v>
      </c>
      <c r="M63" s="915" t="n">
        <v>0</v>
      </c>
      <c r="N63" s="916" t="n">
        <v>0</v>
      </c>
      <c r="O63" s="917" t="n">
        <v>0</v>
      </c>
      <c r="P63" s="918" t="n">
        <v>2</v>
      </c>
      <c r="Q63" s="919" t="n">
        <v>0</v>
      </c>
      <c r="R63" s="920" t="n">
        <v>0</v>
      </c>
      <c r="S63" s="921" t="n">
        <v>0</v>
      </c>
      <c r="T63" s="922" t="n">
        <v>0</v>
      </c>
      <c r="U63" s="923" t="n">
        <v>96</v>
      </c>
    </row>
    <row r="64">
      <c r="B64" s="311" t="n">
        <v>4076</v>
      </c>
      <c r="C64" s="99" t="s">
        <v>1024</v>
      </c>
      <c r="D64" s="906" t="n">
        <v>6</v>
      </c>
      <c r="E64" s="907" t="n">
        <v>0</v>
      </c>
      <c r="F64" s="908" t="n">
        <v>1</v>
      </c>
      <c r="G64" s="909" t="n">
        <v>1</v>
      </c>
      <c r="H64" s="910" t="n">
        <v>0</v>
      </c>
      <c r="I64" s="911" t="n">
        <v>0</v>
      </c>
      <c r="J64" s="912" t="n">
        <v>5</v>
      </c>
      <c r="K64" s="913" t="n">
        <v>0</v>
      </c>
      <c r="L64" s="914" t="n">
        <v>1</v>
      </c>
      <c r="M64" s="915" t="n">
        <v>1</v>
      </c>
      <c r="N64" s="916" t="n">
        <v>0</v>
      </c>
      <c r="O64" s="917" t="n">
        <v>0</v>
      </c>
      <c r="P64" s="918" t="n">
        <v>0</v>
      </c>
      <c r="Q64" s="919" t="n">
        <v>1</v>
      </c>
      <c r="R64" s="920" t="n">
        <v>1</v>
      </c>
      <c r="S64" s="921" t="n">
        <v>0</v>
      </c>
      <c r="T64" s="922" t="n">
        <v>0</v>
      </c>
      <c r="U64" s="923" t="n">
        <v>89</v>
      </c>
    </row>
    <row r="65">
      <c r="B65" s="311" t="n">
        <v>4077</v>
      </c>
      <c r="C65" s="99" t="s">
        <v>1025</v>
      </c>
      <c r="D65" s="906" t="n">
        <v>7</v>
      </c>
      <c r="E65" s="907" t="n">
        <v>2</v>
      </c>
      <c r="F65" s="908" t="n">
        <v>1</v>
      </c>
      <c r="G65" s="909" t="n">
        <v>1</v>
      </c>
      <c r="H65" s="910" t="n">
        <v>0</v>
      </c>
      <c r="I65" s="911" t="n">
        <v>0</v>
      </c>
      <c r="J65" s="912" t="n">
        <v>4</v>
      </c>
      <c r="K65" s="913" t="n">
        <v>2</v>
      </c>
      <c r="L65" s="914" t="n">
        <v>1</v>
      </c>
      <c r="M65" s="915" t="n">
        <v>1</v>
      </c>
      <c r="N65" s="916" t="n">
        <v>0</v>
      </c>
      <c r="O65" s="917" t="n">
        <v>0</v>
      </c>
      <c r="P65" s="918" t="n">
        <v>0</v>
      </c>
      <c r="Q65" s="919" t="n">
        <v>0</v>
      </c>
      <c r="R65" s="920" t="n">
        <v>0</v>
      </c>
      <c r="S65" s="921" t="n">
        <v>0</v>
      </c>
      <c r="T65" s="922" t="n">
        <v>0</v>
      </c>
      <c r="U65" s="923" t="n">
        <v>75</v>
      </c>
    </row>
    <row r="66">
      <c r="B66" s="311" t="n">
        <v>4078</v>
      </c>
      <c r="C66" s="99" t="s">
        <v>1026</v>
      </c>
      <c r="D66" s="906" t="n">
        <v>1</v>
      </c>
      <c r="E66" s="907" t="n">
        <v>0</v>
      </c>
      <c r="F66" s="908" t="n">
        <v>1</v>
      </c>
      <c r="G66" s="909" t="n">
        <v>1</v>
      </c>
      <c r="H66" s="910" t="n">
        <v>0</v>
      </c>
      <c r="I66" s="911" t="n">
        <v>0</v>
      </c>
      <c r="J66" s="912" t="n">
        <v>0</v>
      </c>
      <c r="K66" s="913" t="n">
        <v>0</v>
      </c>
      <c r="L66" s="914" t="n">
        <v>1</v>
      </c>
      <c r="M66" s="915" t="n">
        <v>1</v>
      </c>
      <c r="N66" s="916" t="n">
        <v>0</v>
      </c>
      <c r="O66" s="917" t="n">
        <v>0</v>
      </c>
      <c r="P66" s="918" t="n">
        <v>0</v>
      </c>
      <c r="Q66" s="919" t="n">
        <v>0</v>
      </c>
      <c r="R66" s="920" t="n">
        <v>0</v>
      </c>
      <c r="S66" s="921" t="n">
        <v>0</v>
      </c>
      <c r="T66" s="922" t="n">
        <v>0</v>
      </c>
      <c r="U66" s="923" t="n">
        <v>1</v>
      </c>
    </row>
    <row r="67">
      <c r="B67" s="311" t="n">
        <v>4079</v>
      </c>
      <c r="C67" s="99" t="s">
        <v>1027</v>
      </c>
      <c r="D67" s="906" t="n">
        <v>8</v>
      </c>
      <c r="E67" s="907" t="n">
        <v>2</v>
      </c>
      <c r="F67" s="908" t="n">
        <v>2</v>
      </c>
      <c r="G67" s="909" t="n">
        <v>2</v>
      </c>
      <c r="H67" s="910" t="n">
        <v>0</v>
      </c>
      <c r="I67" s="911" t="n">
        <v>0</v>
      </c>
      <c r="J67" s="912" t="n">
        <v>4</v>
      </c>
      <c r="K67" s="913" t="n">
        <v>3</v>
      </c>
      <c r="L67" s="914" t="n">
        <v>2</v>
      </c>
      <c r="M67" s="915" t="n">
        <v>2</v>
      </c>
      <c r="N67" s="916" t="n">
        <v>0</v>
      </c>
      <c r="O67" s="917" t="n">
        <v>0</v>
      </c>
      <c r="P67" s="918" t="n">
        <v>0</v>
      </c>
      <c r="Q67" s="919" t="n">
        <v>0</v>
      </c>
      <c r="R67" s="920" t="n">
        <v>0</v>
      </c>
      <c r="S67" s="921" t="n">
        <v>0</v>
      </c>
      <c r="T67" s="922" t="n">
        <v>0</v>
      </c>
      <c r="U67" s="923" t="n">
        <v>77</v>
      </c>
    </row>
    <row r="68">
      <c r="B68" s="311" t="n">
        <v>4080</v>
      </c>
      <c r="C68" s="99" t="s">
        <v>1028</v>
      </c>
      <c r="D68" s="906" t="n">
        <v>36</v>
      </c>
      <c r="E68" s="907" t="n">
        <v>18</v>
      </c>
      <c r="F68" s="908" t="n">
        <v>4</v>
      </c>
      <c r="G68" s="909" t="n">
        <v>4</v>
      </c>
      <c r="H68" s="910" t="n">
        <v>0</v>
      </c>
      <c r="I68" s="911" t="n">
        <v>0</v>
      </c>
      <c r="J68" s="912" t="n">
        <v>14</v>
      </c>
      <c r="K68" s="913" t="n">
        <v>22</v>
      </c>
      <c r="L68" s="914" t="n">
        <v>4</v>
      </c>
      <c r="M68" s="915" t="n">
        <v>4</v>
      </c>
      <c r="N68" s="916" t="n">
        <v>0</v>
      </c>
      <c r="O68" s="917" t="n">
        <v>0</v>
      </c>
      <c r="P68" s="918" t="n">
        <v>2</v>
      </c>
      <c r="Q68" s="919" t="n">
        <v>1</v>
      </c>
      <c r="R68" s="920" t="n">
        <v>1</v>
      </c>
      <c r="S68" s="921" t="n">
        <v>0</v>
      </c>
      <c r="T68" s="922" t="n">
        <v>0</v>
      </c>
      <c r="U68" s="923" t="n">
        <v>828</v>
      </c>
    </row>
    <row r="69">
      <c r="B69" s="311" t="n">
        <v>4081</v>
      </c>
      <c r="C69" s="99" t="s">
        <v>1029</v>
      </c>
      <c r="D69" s="906" t="n">
        <v>8</v>
      </c>
      <c r="E69" s="907" t="n">
        <v>2</v>
      </c>
      <c r="F69" s="908" t="n">
        <v>2</v>
      </c>
      <c r="G69" s="909" t="n">
        <v>2</v>
      </c>
      <c r="H69" s="910" t="n">
        <v>0</v>
      </c>
      <c r="I69" s="911" t="n">
        <v>0</v>
      </c>
      <c r="J69" s="912" t="n">
        <v>4</v>
      </c>
      <c r="K69" s="913" t="n">
        <v>2</v>
      </c>
      <c r="L69" s="914" t="n">
        <v>2</v>
      </c>
      <c r="M69" s="915" t="n">
        <v>2</v>
      </c>
      <c r="N69" s="916" t="n">
        <v>0</v>
      </c>
      <c r="O69" s="917" t="n">
        <v>0</v>
      </c>
      <c r="P69" s="918" t="n">
        <v>0</v>
      </c>
      <c r="Q69" s="919" t="n">
        <v>1</v>
      </c>
      <c r="R69" s="920" t="n">
        <v>1</v>
      </c>
      <c r="S69" s="921" t="n">
        <v>0</v>
      </c>
      <c r="T69" s="922" t="n">
        <v>0</v>
      </c>
      <c r="U69" s="923" t="n">
        <v>59</v>
      </c>
    </row>
    <row r="70">
      <c r="B70" s="311" t="n">
        <v>4082</v>
      </c>
      <c r="C70" s="99" t="s">
        <v>1030</v>
      </c>
      <c r="D70" s="906" t="n">
        <v>67</v>
      </c>
      <c r="E70" s="907" t="n">
        <v>33</v>
      </c>
      <c r="F70" s="908" t="n">
        <v>3</v>
      </c>
      <c r="G70" s="909" t="n">
        <v>3</v>
      </c>
      <c r="H70" s="910" t="n">
        <v>0</v>
      </c>
      <c r="I70" s="911" t="n">
        <v>0</v>
      </c>
      <c r="J70" s="912" t="n">
        <v>31</v>
      </c>
      <c r="K70" s="913" t="n">
        <v>35</v>
      </c>
      <c r="L70" s="914" t="n">
        <v>3</v>
      </c>
      <c r="M70" s="915" t="n">
        <v>3</v>
      </c>
      <c r="N70" s="916" t="n">
        <v>0</v>
      </c>
      <c r="O70" s="917" t="n">
        <v>0</v>
      </c>
      <c r="P70" s="918" t="n">
        <v>8</v>
      </c>
      <c r="Q70" s="919" t="n">
        <v>0</v>
      </c>
      <c r="R70" s="920" t="n">
        <v>0</v>
      </c>
      <c r="S70" s="921" t="n">
        <v>0</v>
      </c>
      <c r="T70" s="922" t="n">
        <v>0</v>
      </c>
      <c r="U70" s="923" t="n">
        <v>803</v>
      </c>
    </row>
    <row r="71">
      <c r="B71" s="311" t="n">
        <v>4083</v>
      </c>
      <c r="C71" s="99" t="s">
        <v>1031</v>
      </c>
      <c r="D71" s="906" t="n">
        <v>12</v>
      </c>
      <c r="E71" s="907" t="n">
        <v>7</v>
      </c>
      <c r="F71" s="908" t="n">
        <v>0</v>
      </c>
      <c r="G71" s="909" t="n">
        <v>0</v>
      </c>
      <c r="H71" s="910" t="n">
        <v>0</v>
      </c>
      <c r="I71" s="911" t="n">
        <v>0</v>
      </c>
      <c r="J71" s="912" t="n">
        <v>5</v>
      </c>
      <c r="K71" s="913" t="n">
        <v>7</v>
      </c>
      <c r="L71" s="914" t="n">
        <v>0</v>
      </c>
      <c r="M71" s="915" t="n">
        <v>0</v>
      </c>
      <c r="N71" s="916" t="n">
        <v>0</v>
      </c>
      <c r="O71" s="917" t="n">
        <v>0</v>
      </c>
      <c r="P71" s="918" t="n">
        <v>1</v>
      </c>
      <c r="Q71" s="919" t="n">
        <v>0</v>
      </c>
      <c r="R71" s="920" t="n">
        <v>0</v>
      </c>
      <c r="S71" s="921" t="n">
        <v>0</v>
      </c>
      <c r="T71" s="922" t="n">
        <v>0</v>
      </c>
      <c r="U71" s="923" t="n">
        <v>99</v>
      </c>
    </row>
    <row r="72">
      <c r="B72" s="924" t="n">
        <v>4129</v>
      </c>
      <c r="C72" s="116" t="s">
        <v>1032</v>
      </c>
      <c r="D72" s="925" t="n">
        <v>148</v>
      </c>
      <c r="E72" s="926" t="n">
        <v>60</v>
      </c>
      <c r="F72" s="927" t="n">
        <v>12</v>
      </c>
      <c r="G72" s="928" t="n">
        <v>12</v>
      </c>
      <c r="H72" s="929" t="n">
        <v>0</v>
      </c>
      <c r="I72" s="930" t="n">
        <v>0</v>
      </c>
      <c r="J72" s="931" t="n">
        <v>76</v>
      </c>
      <c r="K72" s="932" t="n">
        <v>72</v>
      </c>
      <c r="L72" s="933" t="n">
        <v>13</v>
      </c>
      <c r="M72" s="934" t="n">
        <v>13</v>
      </c>
      <c r="N72" s="935" t="n">
        <v>0</v>
      </c>
      <c r="O72" s="936" t="n">
        <v>0</v>
      </c>
      <c r="P72" s="937" t="n">
        <v>4</v>
      </c>
      <c r="Q72" s="938" t="n">
        <v>0</v>
      </c>
      <c r="R72" s="939" t="n">
        <v>0</v>
      </c>
      <c r="S72" s="940" t="n">
        <v>0</v>
      </c>
      <c r="T72" s="941" t="n">
        <v>0</v>
      </c>
      <c r="U72" s="942" t="n">
        <v>1564</v>
      </c>
    </row>
    <row r="73">
      <c r="B73" s="311" t="n">
        <v>4091</v>
      </c>
      <c r="C73" s="99" t="s">
        <v>1033</v>
      </c>
      <c r="D73" s="906" t="n">
        <v>5</v>
      </c>
      <c r="E73" s="907" t="n">
        <v>2</v>
      </c>
      <c r="F73" s="908" t="n">
        <v>0</v>
      </c>
      <c r="G73" s="909" t="n">
        <v>0</v>
      </c>
      <c r="H73" s="910" t="n">
        <v>0</v>
      </c>
      <c r="I73" s="911" t="n">
        <v>0</v>
      </c>
      <c r="J73" s="912" t="n">
        <v>3</v>
      </c>
      <c r="K73" s="913" t="n">
        <v>2</v>
      </c>
      <c r="L73" s="914" t="n">
        <v>0</v>
      </c>
      <c r="M73" s="915" t="n">
        <v>0</v>
      </c>
      <c r="N73" s="916" t="n">
        <v>0</v>
      </c>
      <c r="O73" s="917" t="n">
        <v>0</v>
      </c>
      <c r="P73" s="918" t="n">
        <v>0</v>
      </c>
      <c r="Q73" s="919" t="n">
        <v>0</v>
      </c>
      <c r="R73" s="920" t="n">
        <v>0</v>
      </c>
      <c r="S73" s="921" t="n">
        <v>0</v>
      </c>
      <c r="T73" s="922" t="n">
        <v>0</v>
      </c>
      <c r="U73" s="923" t="n">
        <v>78</v>
      </c>
    </row>
    <row r="74">
      <c r="B74" s="311" t="n">
        <v>4092</v>
      </c>
      <c r="C74" s="99" t="s">
        <v>1034</v>
      </c>
      <c r="D74" s="906" t="n">
        <v>6</v>
      </c>
      <c r="E74" s="907" t="n">
        <v>1</v>
      </c>
      <c r="F74" s="908" t="n">
        <v>0</v>
      </c>
      <c r="G74" s="909" t="n">
        <v>0</v>
      </c>
      <c r="H74" s="910" t="n">
        <v>0</v>
      </c>
      <c r="I74" s="911" t="n">
        <v>0</v>
      </c>
      <c r="J74" s="912" t="n">
        <v>5</v>
      </c>
      <c r="K74" s="913" t="n">
        <v>2</v>
      </c>
      <c r="L74" s="914" t="n">
        <v>0</v>
      </c>
      <c r="M74" s="915" t="n">
        <v>0</v>
      </c>
      <c r="N74" s="916" t="n">
        <v>0</v>
      </c>
      <c r="O74" s="917" t="n">
        <v>0</v>
      </c>
      <c r="P74" s="918" t="n">
        <v>0</v>
      </c>
      <c r="Q74" s="919" t="n">
        <v>0</v>
      </c>
      <c r="R74" s="920" t="n">
        <v>0</v>
      </c>
      <c r="S74" s="921" t="n">
        <v>0</v>
      </c>
      <c r="T74" s="922" t="n">
        <v>0</v>
      </c>
      <c r="U74" s="923" t="n">
        <v>24</v>
      </c>
    </row>
    <row r="75">
      <c r="B75" s="311" t="n">
        <v>4093</v>
      </c>
      <c r="C75" s="99" t="s">
        <v>1035</v>
      </c>
      <c r="D75" s="906" t="n">
        <v>2</v>
      </c>
      <c r="E75" s="907" t="n">
        <v>1</v>
      </c>
      <c r="F75" s="908" t="n">
        <v>1</v>
      </c>
      <c r="G75" s="909" t="n">
        <v>1</v>
      </c>
      <c r="H75" s="910" t="n">
        <v>0</v>
      </c>
      <c r="I75" s="911" t="n">
        <v>0</v>
      </c>
      <c r="J75" s="912" t="n">
        <v>0</v>
      </c>
      <c r="K75" s="913" t="n">
        <v>1</v>
      </c>
      <c r="L75" s="914" t="n">
        <v>1</v>
      </c>
      <c r="M75" s="915" t="n">
        <v>1</v>
      </c>
      <c r="N75" s="916" t="n">
        <v>0</v>
      </c>
      <c r="O75" s="917" t="n">
        <v>0</v>
      </c>
      <c r="P75" s="918" t="n">
        <v>0</v>
      </c>
      <c r="Q75" s="919" t="n">
        <v>0</v>
      </c>
      <c r="R75" s="920" t="n">
        <v>0</v>
      </c>
      <c r="S75" s="921" t="n">
        <v>0</v>
      </c>
      <c r="T75" s="922" t="n">
        <v>0</v>
      </c>
      <c r="U75" s="923" t="n">
        <v>37</v>
      </c>
    </row>
    <row r="76">
      <c r="B76" s="311" t="n">
        <v>4124</v>
      </c>
      <c r="C76" s="99" t="s">
        <v>1036</v>
      </c>
      <c r="D76" s="906" t="n">
        <v>3</v>
      </c>
      <c r="E76" s="907" t="n">
        <v>1</v>
      </c>
      <c r="F76" s="908" t="n">
        <v>0</v>
      </c>
      <c r="G76" s="909" t="n">
        <v>0</v>
      </c>
      <c r="H76" s="910" t="n">
        <v>0</v>
      </c>
      <c r="I76" s="911" t="n">
        <v>0</v>
      </c>
      <c r="J76" s="912" t="n">
        <v>2</v>
      </c>
      <c r="K76" s="913" t="n">
        <v>1</v>
      </c>
      <c r="L76" s="914" t="n">
        <v>0</v>
      </c>
      <c r="M76" s="915" t="n">
        <v>0</v>
      </c>
      <c r="N76" s="916" t="n">
        <v>0</v>
      </c>
      <c r="O76" s="917" t="n">
        <v>0</v>
      </c>
      <c r="P76" s="918" t="n">
        <v>0</v>
      </c>
      <c r="Q76" s="919" t="n">
        <v>0</v>
      </c>
      <c r="R76" s="920" t="n">
        <v>0</v>
      </c>
      <c r="S76" s="921" t="n">
        <v>0</v>
      </c>
      <c r="T76" s="922" t="n">
        <v>0</v>
      </c>
      <c r="U76" s="923" t="n">
        <v>75</v>
      </c>
    </row>
    <row r="77">
      <c r="B77" s="311" t="n">
        <v>4095</v>
      </c>
      <c r="C77" s="99" t="s">
        <v>820</v>
      </c>
      <c r="D77" s="906" t="n">
        <v>40</v>
      </c>
      <c r="E77" s="907" t="n">
        <v>15</v>
      </c>
      <c r="F77" s="908" t="n">
        <v>4</v>
      </c>
      <c r="G77" s="909" t="n">
        <v>4</v>
      </c>
      <c r="H77" s="910" t="n">
        <v>0</v>
      </c>
      <c r="I77" s="911" t="n">
        <v>0</v>
      </c>
      <c r="J77" s="912" t="n">
        <v>21</v>
      </c>
      <c r="K77" s="913" t="n">
        <v>16</v>
      </c>
      <c r="L77" s="914" t="n">
        <v>4</v>
      </c>
      <c r="M77" s="915" t="n">
        <v>4</v>
      </c>
      <c r="N77" s="916" t="n">
        <v>0</v>
      </c>
      <c r="O77" s="917" t="n">
        <v>0</v>
      </c>
      <c r="P77" s="918" t="n">
        <v>3</v>
      </c>
      <c r="Q77" s="919" t="n">
        <v>0</v>
      </c>
      <c r="R77" s="920" t="n">
        <v>0</v>
      </c>
      <c r="S77" s="921" t="n">
        <v>0</v>
      </c>
      <c r="T77" s="922" t="n">
        <v>0</v>
      </c>
      <c r="U77" s="923" t="n">
        <v>301</v>
      </c>
    </row>
    <row r="78">
      <c r="B78" s="311" t="n">
        <v>4099</v>
      </c>
      <c r="C78" s="99" t="s">
        <v>1037</v>
      </c>
      <c r="D78" s="906" t="n">
        <v>4</v>
      </c>
      <c r="E78" s="907" t="n">
        <v>1</v>
      </c>
      <c r="F78" s="908" t="n">
        <v>0</v>
      </c>
      <c r="G78" s="909" t="n">
        <v>0</v>
      </c>
      <c r="H78" s="910" t="n">
        <v>0</v>
      </c>
      <c r="I78" s="911" t="n">
        <v>0</v>
      </c>
      <c r="J78" s="912" t="n">
        <v>3</v>
      </c>
      <c r="K78" s="913" t="n">
        <v>2</v>
      </c>
      <c r="L78" s="914" t="n">
        <v>0</v>
      </c>
      <c r="M78" s="915" t="n">
        <v>0</v>
      </c>
      <c r="N78" s="916" t="n">
        <v>0</v>
      </c>
      <c r="O78" s="917" t="n">
        <v>0</v>
      </c>
      <c r="P78" s="918" t="n">
        <v>0</v>
      </c>
      <c r="Q78" s="919" t="n">
        <v>0</v>
      </c>
      <c r="R78" s="920" t="n">
        <v>0</v>
      </c>
      <c r="S78" s="921" t="n">
        <v>0</v>
      </c>
      <c r="T78" s="922" t="n">
        <v>0</v>
      </c>
      <c r="U78" s="923" t="n">
        <v>77</v>
      </c>
    </row>
    <row r="79">
      <c r="B79" s="311" t="n">
        <v>4100</v>
      </c>
      <c r="C79" s="99" t="s">
        <v>1038</v>
      </c>
      <c r="D79" s="906" t="n">
        <v>11</v>
      </c>
      <c r="E79" s="907" t="n">
        <v>6</v>
      </c>
      <c r="F79" s="908" t="n">
        <v>0</v>
      </c>
      <c r="G79" s="909" t="n">
        <v>0</v>
      </c>
      <c r="H79" s="910" t="n">
        <v>0</v>
      </c>
      <c r="I79" s="911" t="n">
        <v>0</v>
      </c>
      <c r="J79" s="912" t="n">
        <v>5</v>
      </c>
      <c r="K79" s="913" t="n">
        <v>8</v>
      </c>
      <c r="L79" s="914" t="n">
        <v>0</v>
      </c>
      <c r="M79" s="915" t="n">
        <v>0</v>
      </c>
      <c r="N79" s="916" t="n">
        <v>0</v>
      </c>
      <c r="O79" s="917" t="n">
        <v>0</v>
      </c>
      <c r="P79" s="918" t="n">
        <v>0</v>
      </c>
      <c r="Q79" s="919" t="n">
        <v>0</v>
      </c>
      <c r="R79" s="920" t="n">
        <v>0</v>
      </c>
      <c r="S79" s="921" t="n">
        <v>0</v>
      </c>
      <c r="T79" s="922" t="n">
        <v>0</v>
      </c>
      <c r="U79" s="923" t="n">
        <v>101</v>
      </c>
    </row>
    <row r="80">
      <c r="B80" s="311" t="n">
        <v>4104</v>
      </c>
      <c r="C80" s="99" t="s">
        <v>1039</v>
      </c>
      <c r="D80" s="906" t="n">
        <v>16</v>
      </c>
      <c r="E80" s="907" t="n">
        <v>5</v>
      </c>
      <c r="F80" s="908" t="n">
        <v>1</v>
      </c>
      <c r="G80" s="909" t="n">
        <v>1</v>
      </c>
      <c r="H80" s="910" t="n">
        <v>0</v>
      </c>
      <c r="I80" s="911" t="n">
        <v>0</v>
      </c>
      <c r="J80" s="912" t="n">
        <v>10</v>
      </c>
      <c r="K80" s="913" t="n">
        <v>7</v>
      </c>
      <c r="L80" s="914" t="n">
        <v>1</v>
      </c>
      <c r="M80" s="915" t="n">
        <v>1</v>
      </c>
      <c r="N80" s="916" t="n">
        <v>0</v>
      </c>
      <c r="O80" s="917" t="n">
        <v>0</v>
      </c>
      <c r="P80" s="918" t="n">
        <v>0</v>
      </c>
      <c r="Q80" s="919" t="n">
        <v>0</v>
      </c>
      <c r="R80" s="920" t="n">
        <v>0</v>
      </c>
      <c r="S80" s="921" t="n">
        <v>0</v>
      </c>
      <c r="T80" s="922" t="n">
        <v>0</v>
      </c>
      <c r="U80" s="923" t="n">
        <v>182</v>
      </c>
    </row>
    <row r="81">
      <c r="B81" s="311" t="n">
        <v>4105</v>
      </c>
      <c r="C81" s="99" t="s">
        <v>1040</v>
      </c>
      <c r="D81" s="906" t="n">
        <v>0</v>
      </c>
      <c r="E81" s="907" t="n">
        <v>0</v>
      </c>
      <c r="F81" s="908" t="n">
        <v>0</v>
      </c>
      <c r="G81" s="909" t="n">
        <v>0</v>
      </c>
      <c r="H81" s="910" t="n">
        <v>0</v>
      </c>
      <c r="I81" s="911" t="n">
        <v>0</v>
      </c>
      <c r="J81" s="912" t="n">
        <v>0</v>
      </c>
      <c r="K81" s="913" t="n">
        <v>0</v>
      </c>
      <c r="L81" s="914" t="n">
        <v>0</v>
      </c>
      <c r="M81" s="915" t="n">
        <v>0</v>
      </c>
      <c r="N81" s="916" t="n">
        <v>0</v>
      </c>
      <c r="O81" s="917" t="n">
        <v>0</v>
      </c>
      <c r="P81" s="918" t="n">
        <v>0</v>
      </c>
      <c r="Q81" s="919" t="n">
        <v>0</v>
      </c>
      <c r="R81" s="920" t="n">
        <v>0</v>
      </c>
      <c r="S81" s="921" t="n">
        <v>0</v>
      </c>
      <c r="T81" s="922" t="n">
        <v>0</v>
      </c>
      <c r="U81" s="923" t="n">
        <v>0</v>
      </c>
    </row>
    <row r="82">
      <c r="B82" s="311" t="n">
        <v>4106</v>
      </c>
      <c r="C82" s="99" t="s">
        <v>1041</v>
      </c>
      <c r="D82" s="906" t="n">
        <v>1</v>
      </c>
      <c r="E82" s="907" t="n">
        <v>0</v>
      </c>
      <c r="F82" s="908" t="n">
        <v>0</v>
      </c>
      <c r="G82" s="909" t="n">
        <v>0</v>
      </c>
      <c r="H82" s="910" t="n">
        <v>0</v>
      </c>
      <c r="I82" s="911" t="n">
        <v>0</v>
      </c>
      <c r="J82" s="912" t="n">
        <v>1</v>
      </c>
      <c r="K82" s="913" t="n">
        <v>0</v>
      </c>
      <c r="L82" s="914" t="n">
        <v>0</v>
      </c>
      <c r="M82" s="915" t="n">
        <v>0</v>
      </c>
      <c r="N82" s="916" t="n">
        <v>0</v>
      </c>
      <c r="O82" s="917" t="n">
        <v>0</v>
      </c>
      <c r="P82" s="918" t="n">
        <v>0</v>
      </c>
      <c r="Q82" s="919" t="n">
        <v>0</v>
      </c>
      <c r="R82" s="920" t="n">
        <v>0</v>
      </c>
      <c r="S82" s="921" t="n">
        <v>0</v>
      </c>
      <c r="T82" s="922" t="n">
        <v>0</v>
      </c>
      <c r="U82" s="923" t="n">
        <v>1</v>
      </c>
    </row>
    <row r="83">
      <c r="B83" s="311" t="n">
        <v>4107</v>
      </c>
      <c r="C83" s="99" t="s">
        <v>1042</v>
      </c>
      <c r="D83" s="906" t="n">
        <v>3</v>
      </c>
      <c r="E83" s="907" t="n">
        <v>2</v>
      </c>
      <c r="F83" s="908" t="n">
        <v>0</v>
      </c>
      <c r="G83" s="909" t="n">
        <v>0</v>
      </c>
      <c r="H83" s="910" t="n">
        <v>0</v>
      </c>
      <c r="I83" s="911" t="n">
        <v>0</v>
      </c>
      <c r="J83" s="912" t="n">
        <v>1</v>
      </c>
      <c r="K83" s="913" t="n">
        <v>4</v>
      </c>
      <c r="L83" s="914" t="n">
        <v>0</v>
      </c>
      <c r="M83" s="915" t="n">
        <v>0</v>
      </c>
      <c r="N83" s="916" t="n">
        <v>0</v>
      </c>
      <c r="O83" s="917" t="n">
        <v>0</v>
      </c>
      <c r="P83" s="918" t="n">
        <v>0</v>
      </c>
      <c r="Q83" s="919" t="n">
        <v>0</v>
      </c>
      <c r="R83" s="920" t="n">
        <v>0</v>
      </c>
      <c r="S83" s="921" t="n">
        <v>0</v>
      </c>
      <c r="T83" s="922" t="n">
        <v>0</v>
      </c>
      <c r="U83" s="923" t="n">
        <v>38</v>
      </c>
    </row>
    <row r="84">
      <c r="B84" s="311" t="n">
        <v>4110</v>
      </c>
      <c r="C84" s="99" t="s">
        <v>1043</v>
      </c>
      <c r="D84" s="906" t="n">
        <v>4</v>
      </c>
      <c r="E84" s="907" t="n">
        <v>3</v>
      </c>
      <c r="F84" s="908" t="n">
        <v>1</v>
      </c>
      <c r="G84" s="909" t="n">
        <v>1</v>
      </c>
      <c r="H84" s="910" t="n">
        <v>0</v>
      </c>
      <c r="I84" s="911" t="n">
        <v>0</v>
      </c>
      <c r="J84" s="912" t="n">
        <v>0</v>
      </c>
      <c r="K84" s="913" t="n">
        <v>3</v>
      </c>
      <c r="L84" s="914" t="n">
        <v>1</v>
      </c>
      <c r="M84" s="915" t="n">
        <v>1</v>
      </c>
      <c r="N84" s="916" t="n">
        <v>0</v>
      </c>
      <c r="O84" s="917" t="n">
        <v>0</v>
      </c>
      <c r="P84" s="918" t="n">
        <v>0</v>
      </c>
      <c r="Q84" s="919" t="n">
        <v>0</v>
      </c>
      <c r="R84" s="920" t="n">
        <v>0</v>
      </c>
      <c r="S84" s="921" t="n">
        <v>0</v>
      </c>
      <c r="T84" s="922" t="n">
        <v>0</v>
      </c>
      <c r="U84" s="923" t="n">
        <v>21</v>
      </c>
    </row>
    <row r="85">
      <c r="B85" s="311" t="n">
        <v>4111</v>
      </c>
      <c r="C85" s="99" t="s">
        <v>1044</v>
      </c>
      <c r="D85" s="906" t="n">
        <v>1</v>
      </c>
      <c r="E85" s="907" t="n">
        <v>1</v>
      </c>
      <c r="F85" s="908" t="n">
        <v>0</v>
      </c>
      <c r="G85" s="909" t="n">
        <v>0</v>
      </c>
      <c r="H85" s="910" t="n">
        <v>0</v>
      </c>
      <c r="I85" s="911" t="n">
        <v>0</v>
      </c>
      <c r="J85" s="912" t="n">
        <v>0</v>
      </c>
      <c r="K85" s="913" t="n">
        <v>1</v>
      </c>
      <c r="L85" s="914" t="n">
        <v>0</v>
      </c>
      <c r="M85" s="915" t="n">
        <v>0</v>
      </c>
      <c r="N85" s="916" t="n">
        <v>0</v>
      </c>
      <c r="O85" s="917" t="n">
        <v>0</v>
      </c>
      <c r="P85" s="918" t="n">
        <v>0</v>
      </c>
      <c r="Q85" s="919" t="n">
        <v>0</v>
      </c>
      <c r="R85" s="920" t="n">
        <v>0</v>
      </c>
      <c r="S85" s="921" t="n">
        <v>0</v>
      </c>
      <c r="T85" s="922" t="n">
        <v>0</v>
      </c>
      <c r="U85" s="923" t="n">
        <v>0</v>
      </c>
    </row>
    <row r="86">
      <c r="B86" s="311" t="n">
        <v>4112</v>
      </c>
      <c r="C86" s="99" t="s">
        <v>1045</v>
      </c>
      <c r="D86" s="906" t="n">
        <v>2</v>
      </c>
      <c r="E86" s="907" t="n">
        <v>0</v>
      </c>
      <c r="F86" s="908" t="n">
        <v>0</v>
      </c>
      <c r="G86" s="909" t="n">
        <v>0</v>
      </c>
      <c r="H86" s="910" t="n">
        <v>0</v>
      </c>
      <c r="I86" s="911" t="n">
        <v>0</v>
      </c>
      <c r="J86" s="912" t="n">
        <v>2</v>
      </c>
      <c r="K86" s="913" t="n">
        <v>0</v>
      </c>
      <c r="L86" s="914" t="n">
        <v>0</v>
      </c>
      <c r="M86" s="915" t="n">
        <v>0</v>
      </c>
      <c r="N86" s="916" t="n">
        <v>0</v>
      </c>
      <c r="O86" s="917" t="n">
        <v>0</v>
      </c>
      <c r="P86" s="918" t="n">
        <v>0</v>
      </c>
      <c r="Q86" s="919" t="n">
        <v>0</v>
      </c>
      <c r="R86" s="920" t="n">
        <v>0</v>
      </c>
      <c r="S86" s="921" t="n">
        <v>0</v>
      </c>
      <c r="T86" s="922" t="n">
        <v>0</v>
      </c>
      <c r="U86" s="923" t="n">
        <v>11</v>
      </c>
    </row>
    <row r="87">
      <c r="B87" s="311" t="n">
        <v>4125</v>
      </c>
      <c r="C87" s="99" t="s">
        <v>1046</v>
      </c>
      <c r="D87" s="906" t="n">
        <v>5</v>
      </c>
      <c r="E87" s="907" t="n">
        <v>2</v>
      </c>
      <c r="F87" s="908" t="n">
        <v>1</v>
      </c>
      <c r="G87" s="909" t="n">
        <v>1</v>
      </c>
      <c r="H87" s="910" t="n">
        <v>0</v>
      </c>
      <c r="I87" s="911" t="n">
        <v>0</v>
      </c>
      <c r="J87" s="912" t="n">
        <v>2</v>
      </c>
      <c r="K87" s="913" t="n">
        <v>3</v>
      </c>
      <c r="L87" s="914" t="n">
        <v>1</v>
      </c>
      <c r="M87" s="915" t="n">
        <v>1</v>
      </c>
      <c r="N87" s="916" t="n">
        <v>0</v>
      </c>
      <c r="O87" s="917" t="n">
        <v>0</v>
      </c>
      <c r="P87" s="918" t="n">
        <v>0</v>
      </c>
      <c r="Q87" s="919" t="n">
        <v>0</v>
      </c>
      <c r="R87" s="920" t="n">
        <v>0</v>
      </c>
      <c r="S87" s="921" t="n">
        <v>0</v>
      </c>
      <c r="T87" s="922" t="n">
        <v>0</v>
      </c>
      <c r="U87" s="923" t="n">
        <v>118</v>
      </c>
    </row>
    <row r="88">
      <c r="B88" s="311" t="n">
        <v>4117</v>
      </c>
      <c r="C88" s="99" t="s">
        <v>1047</v>
      </c>
      <c r="D88" s="906" t="n">
        <v>2</v>
      </c>
      <c r="E88" s="907" t="n">
        <v>1</v>
      </c>
      <c r="F88" s="908" t="n">
        <v>0</v>
      </c>
      <c r="G88" s="909" t="n">
        <v>0</v>
      </c>
      <c r="H88" s="910" t="n">
        <v>0</v>
      </c>
      <c r="I88" s="911" t="n">
        <v>0</v>
      </c>
      <c r="J88" s="912" t="n">
        <v>1</v>
      </c>
      <c r="K88" s="913" t="n">
        <v>1</v>
      </c>
      <c r="L88" s="914" t="n">
        <v>0</v>
      </c>
      <c r="M88" s="915" t="n">
        <v>0</v>
      </c>
      <c r="N88" s="916" t="n">
        <v>0</v>
      </c>
      <c r="O88" s="917" t="n">
        <v>0</v>
      </c>
      <c r="P88" s="918" t="n">
        <v>0</v>
      </c>
      <c r="Q88" s="919" t="n">
        <v>0</v>
      </c>
      <c r="R88" s="920" t="n">
        <v>0</v>
      </c>
      <c r="S88" s="921" t="n">
        <v>0</v>
      </c>
      <c r="T88" s="922" t="n">
        <v>0</v>
      </c>
      <c r="U88" s="923" t="n">
        <v>12</v>
      </c>
    </row>
    <row r="89">
      <c r="B89" s="311" t="n">
        <v>4120</v>
      </c>
      <c r="C89" s="99" t="s">
        <v>1048</v>
      </c>
      <c r="D89" s="906" t="n">
        <v>5</v>
      </c>
      <c r="E89" s="907" t="n">
        <v>3</v>
      </c>
      <c r="F89" s="908" t="n">
        <v>0</v>
      </c>
      <c r="G89" s="909" t="n">
        <v>0</v>
      </c>
      <c r="H89" s="910" t="n">
        <v>0</v>
      </c>
      <c r="I89" s="911" t="n">
        <v>0</v>
      </c>
      <c r="J89" s="912" t="n">
        <v>2</v>
      </c>
      <c r="K89" s="913" t="n">
        <v>3</v>
      </c>
      <c r="L89" s="914" t="n">
        <v>0</v>
      </c>
      <c r="M89" s="915" t="n">
        <v>0</v>
      </c>
      <c r="N89" s="916" t="n">
        <v>0</v>
      </c>
      <c r="O89" s="917" t="n">
        <v>0</v>
      </c>
      <c r="P89" s="918" t="n">
        <v>0</v>
      </c>
      <c r="Q89" s="919" t="n">
        <v>0</v>
      </c>
      <c r="R89" s="920" t="n">
        <v>0</v>
      </c>
      <c r="S89" s="921" t="n">
        <v>0</v>
      </c>
      <c r="T89" s="922" t="n">
        <v>0</v>
      </c>
      <c r="U89" s="923" t="n">
        <v>96</v>
      </c>
    </row>
    <row r="90">
      <c r="B90" s="311" t="n">
        <v>4121</v>
      </c>
      <c r="C90" s="99" t="s">
        <v>1049</v>
      </c>
      <c r="D90" s="906" t="n">
        <v>16</v>
      </c>
      <c r="E90" s="907" t="n">
        <v>6</v>
      </c>
      <c r="F90" s="908" t="n">
        <v>1</v>
      </c>
      <c r="G90" s="909" t="n">
        <v>1</v>
      </c>
      <c r="H90" s="910" t="n">
        <v>0</v>
      </c>
      <c r="I90" s="911" t="n">
        <v>0</v>
      </c>
      <c r="J90" s="912" t="n">
        <v>9</v>
      </c>
      <c r="K90" s="913" t="n">
        <v>7</v>
      </c>
      <c r="L90" s="914" t="n">
        <v>1</v>
      </c>
      <c r="M90" s="915" t="n">
        <v>1</v>
      </c>
      <c r="N90" s="916" t="n">
        <v>0</v>
      </c>
      <c r="O90" s="917" t="n">
        <v>0</v>
      </c>
      <c r="P90" s="918" t="n">
        <v>0</v>
      </c>
      <c r="Q90" s="919" t="n">
        <v>0</v>
      </c>
      <c r="R90" s="920" t="n">
        <v>0</v>
      </c>
      <c r="S90" s="921" t="n">
        <v>0</v>
      </c>
      <c r="T90" s="922" t="n">
        <v>0</v>
      </c>
      <c r="U90" s="923" t="n">
        <v>285</v>
      </c>
    </row>
    <row r="91">
      <c r="B91" s="311" t="n">
        <v>4122</v>
      </c>
      <c r="C91" s="99" t="s">
        <v>1050</v>
      </c>
      <c r="D91" s="906" t="n">
        <v>2</v>
      </c>
      <c r="E91" s="907" t="n">
        <v>1</v>
      </c>
      <c r="F91" s="908" t="n">
        <v>1</v>
      </c>
      <c r="G91" s="909" t="n">
        <v>1</v>
      </c>
      <c r="H91" s="910" t="n">
        <v>0</v>
      </c>
      <c r="I91" s="911" t="n">
        <v>0</v>
      </c>
      <c r="J91" s="912" t="n">
        <v>0</v>
      </c>
      <c r="K91" s="913" t="n">
        <v>2</v>
      </c>
      <c r="L91" s="914" t="n">
        <v>1</v>
      </c>
      <c r="M91" s="915" t="n">
        <v>1</v>
      </c>
      <c r="N91" s="916" t="n">
        <v>0</v>
      </c>
      <c r="O91" s="917" t="n">
        <v>0</v>
      </c>
      <c r="P91" s="918" t="n">
        <v>0</v>
      </c>
      <c r="Q91" s="919" t="n">
        <v>0</v>
      </c>
      <c r="R91" s="920" t="n">
        <v>0</v>
      </c>
      <c r="S91" s="921" t="n">
        <v>0</v>
      </c>
      <c r="T91" s="922" t="n">
        <v>0</v>
      </c>
      <c r="U91" s="923" t="n">
        <v>10</v>
      </c>
    </row>
    <row r="92">
      <c r="B92" s="311" t="n">
        <v>4123</v>
      </c>
      <c r="C92" s="99" t="s">
        <v>1051</v>
      </c>
      <c r="D92" s="906" t="n">
        <v>20</v>
      </c>
      <c r="E92" s="907" t="n">
        <v>9</v>
      </c>
      <c r="F92" s="908" t="n">
        <v>2</v>
      </c>
      <c r="G92" s="909" t="n">
        <v>2</v>
      </c>
      <c r="H92" s="910" t="n">
        <v>0</v>
      </c>
      <c r="I92" s="911" t="n">
        <v>0</v>
      </c>
      <c r="J92" s="912" t="n">
        <v>9</v>
      </c>
      <c r="K92" s="913" t="n">
        <v>9</v>
      </c>
      <c r="L92" s="914" t="n">
        <v>3</v>
      </c>
      <c r="M92" s="915" t="n">
        <v>3</v>
      </c>
      <c r="N92" s="916" t="n">
        <v>0</v>
      </c>
      <c r="O92" s="917" t="n">
        <v>0</v>
      </c>
      <c r="P92" s="918" t="n">
        <v>1</v>
      </c>
      <c r="Q92" s="919" t="n">
        <v>0</v>
      </c>
      <c r="R92" s="920" t="n">
        <v>0</v>
      </c>
      <c r="S92" s="921" t="n">
        <v>0</v>
      </c>
      <c r="T92" s="922" t="n">
        <v>0</v>
      </c>
      <c r="U92" s="923" t="n">
        <v>100</v>
      </c>
    </row>
    <row r="93">
      <c r="B93" s="924" t="n">
        <v>4159</v>
      </c>
      <c r="C93" s="116" t="s">
        <v>1052</v>
      </c>
      <c r="D93" s="925" t="n">
        <v>119</v>
      </c>
      <c r="E93" s="926" t="n">
        <v>37</v>
      </c>
      <c r="F93" s="927" t="n">
        <v>19</v>
      </c>
      <c r="G93" s="928" t="n">
        <v>18</v>
      </c>
      <c r="H93" s="929" t="n">
        <v>1</v>
      </c>
      <c r="I93" s="930" t="n">
        <v>0</v>
      </c>
      <c r="J93" s="931" t="n">
        <v>63</v>
      </c>
      <c r="K93" s="932" t="n">
        <v>41</v>
      </c>
      <c r="L93" s="933" t="n">
        <v>19</v>
      </c>
      <c r="M93" s="934" t="n">
        <v>18</v>
      </c>
      <c r="N93" s="935" t="n">
        <v>1</v>
      </c>
      <c r="O93" s="936" t="n">
        <v>0</v>
      </c>
      <c r="P93" s="937" t="n">
        <v>7</v>
      </c>
      <c r="Q93" s="938" t="n">
        <v>3</v>
      </c>
      <c r="R93" s="939" t="n">
        <v>3</v>
      </c>
      <c r="S93" s="940" t="n">
        <v>0</v>
      </c>
      <c r="T93" s="941" t="n">
        <v>0</v>
      </c>
      <c r="U93" s="942" t="n">
        <v>1092</v>
      </c>
    </row>
    <row r="94">
      <c r="B94" s="311" t="n">
        <v>4131</v>
      </c>
      <c r="C94" s="99" t="s">
        <v>1053</v>
      </c>
      <c r="D94" s="906" t="n">
        <v>5</v>
      </c>
      <c r="E94" s="907" t="n">
        <v>3</v>
      </c>
      <c r="F94" s="908" t="n">
        <v>1</v>
      </c>
      <c r="G94" s="909" t="n">
        <v>1</v>
      </c>
      <c r="H94" s="910" t="n">
        <v>0</v>
      </c>
      <c r="I94" s="911" t="n">
        <v>0</v>
      </c>
      <c r="J94" s="912" t="n">
        <v>1</v>
      </c>
      <c r="K94" s="913" t="n">
        <v>3</v>
      </c>
      <c r="L94" s="914" t="n">
        <v>1</v>
      </c>
      <c r="M94" s="915" t="n">
        <v>1</v>
      </c>
      <c r="N94" s="916" t="n">
        <v>0</v>
      </c>
      <c r="O94" s="917" t="n">
        <v>0</v>
      </c>
      <c r="P94" s="918" t="n">
        <v>0</v>
      </c>
      <c r="Q94" s="919" t="n">
        <v>0</v>
      </c>
      <c r="R94" s="920" t="n">
        <v>0</v>
      </c>
      <c r="S94" s="921" t="n">
        <v>0</v>
      </c>
      <c r="T94" s="922" t="n">
        <v>0</v>
      </c>
      <c r="U94" s="923" t="n">
        <v>88</v>
      </c>
    </row>
    <row r="95">
      <c r="B95" s="311" t="n">
        <v>4132</v>
      </c>
      <c r="C95" s="99" t="s">
        <v>1054</v>
      </c>
      <c r="D95" s="906" t="n">
        <v>5</v>
      </c>
      <c r="E95" s="907" t="n">
        <v>2</v>
      </c>
      <c r="F95" s="908" t="n">
        <v>0</v>
      </c>
      <c r="G95" s="909" t="n">
        <v>0</v>
      </c>
      <c r="H95" s="910" t="n">
        <v>0</v>
      </c>
      <c r="I95" s="911" t="n">
        <v>0</v>
      </c>
      <c r="J95" s="912" t="n">
        <v>3</v>
      </c>
      <c r="K95" s="913" t="n">
        <v>2</v>
      </c>
      <c r="L95" s="914" t="n">
        <v>0</v>
      </c>
      <c r="M95" s="915" t="n">
        <v>0</v>
      </c>
      <c r="N95" s="916" t="n">
        <v>0</v>
      </c>
      <c r="O95" s="917" t="n">
        <v>0</v>
      </c>
      <c r="P95" s="918" t="n">
        <v>0</v>
      </c>
      <c r="Q95" s="919" t="n">
        <v>0</v>
      </c>
      <c r="R95" s="920" t="n">
        <v>0</v>
      </c>
      <c r="S95" s="921" t="n">
        <v>0</v>
      </c>
      <c r="T95" s="922" t="n">
        <v>0</v>
      </c>
      <c r="U95" s="923" t="n">
        <v>47</v>
      </c>
    </row>
    <row r="96">
      <c r="B96" s="311" t="n">
        <v>4134</v>
      </c>
      <c r="C96" s="99" t="s">
        <v>1055</v>
      </c>
      <c r="D96" s="906" t="n">
        <v>3</v>
      </c>
      <c r="E96" s="907" t="n">
        <v>1</v>
      </c>
      <c r="F96" s="908" t="n">
        <v>1</v>
      </c>
      <c r="G96" s="909" t="n">
        <v>1</v>
      </c>
      <c r="H96" s="910" t="n">
        <v>0</v>
      </c>
      <c r="I96" s="911" t="n">
        <v>0</v>
      </c>
      <c r="J96" s="912" t="n">
        <v>1</v>
      </c>
      <c r="K96" s="913" t="n">
        <v>1</v>
      </c>
      <c r="L96" s="914" t="n">
        <v>1</v>
      </c>
      <c r="M96" s="915" t="n">
        <v>1</v>
      </c>
      <c r="N96" s="916" t="n">
        <v>0</v>
      </c>
      <c r="O96" s="917" t="n">
        <v>0</v>
      </c>
      <c r="P96" s="918" t="n">
        <v>0</v>
      </c>
      <c r="Q96" s="919" t="n">
        <v>0</v>
      </c>
      <c r="R96" s="920" t="n">
        <v>0</v>
      </c>
      <c r="S96" s="921" t="n">
        <v>0</v>
      </c>
      <c r="T96" s="922" t="n">
        <v>0</v>
      </c>
      <c r="U96" s="923" t="n">
        <v>18</v>
      </c>
    </row>
    <row r="97">
      <c r="B97" s="311" t="n">
        <v>4135</v>
      </c>
      <c r="C97" s="99" t="s">
        <v>1056</v>
      </c>
      <c r="D97" s="906" t="n">
        <v>6</v>
      </c>
      <c r="E97" s="907" t="n">
        <v>1</v>
      </c>
      <c r="F97" s="908" t="n">
        <v>3</v>
      </c>
      <c r="G97" s="909" t="n">
        <v>3</v>
      </c>
      <c r="H97" s="910" t="n">
        <v>0</v>
      </c>
      <c r="I97" s="911" t="n">
        <v>0</v>
      </c>
      <c r="J97" s="912" t="n">
        <v>2</v>
      </c>
      <c r="K97" s="913" t="n">
        <v>1</v>
      </c>
      <c r="L97" s="914" t="n">
        <v>3</v>
      </c>
      <c r="M97" s="915" t="n">
        <v>3</v>
      </c>
      <c r="N97" s="916" t="n">
        <v>0</v>
      </c>
      <c r="O97" s="917" t="n">
        <v>0</v>
      </c>
      <c r="P97" s="918" t="n">
        <v>0</v>
      </c>
      <c r="Q97" s="919" t="n">
        <v>0</v>
      </c>
      <c r="R97" s="920" t="n">
        <v>0</v>
      </c>
      <c r="S97" s="921" t="n">
        <v>0</v>
      </c>
      <c r="T97" s="922" t="n">
        <v>0</v>
      </c>
      <c r="U97" s="923" t="n">
        <v>20</v>
      </c>
    </row>
    <row r="98">
      <c r="B98" s="311" t="n">
        <v>4136</v>
      </c>
      <c r="C98" s="99" t="s">
        <v>1057</v>
      </c>
      <c r="D98" s="906" t="n">
        <v>1</v>
      </c>
      <c r="E98" s="907" t="n">
        <v>0</v>
      </c>
      <c r="F98" s="908" t="n">
        <v>0</v>
      </c>
      <c r="G98" s="909" t="n">
        <v>0</v>
      </c>
      <c r="H98" s="910" t="n">
        <v>0</v>
      </c>
      <c r="I98" s="911" t="n">
        <v>0</v>
      </c>
      <c r="J98" s="912" t="n">
        <v>1</v>
      </c>
      <c r="K98" s="913" t="n">
        <v>0</v>
      </c>
      <c r="L98" s="914" t="n">
        <v>0</v>
      </c>
      <c r="M98" s="915" t="n">
        <v>0</v>
      </c>
      <c r="N98" s="916" t="n">
        <v>0</v>
      </c>
      <c r="O98" s="917" t="n">
        <v>0</v>
      </c>
      <c r="P98" s="918" t="n">
        <v>0</v>
      </c>
      <c r="Q98" s="919" t="n">
        <v>0</v>
      </c>
      <c r="R98" s="920" t="n">
        <v>0</v>
      </c>
      <c r="S98" s="921" t="n">
        <v>0</v>
      </c>
      <c r="T98" s="922" t="n">
        <v>0</v>
      </c>
      <c r="U98" s="923" t="n">
        <v>18</v>
      </c>
    </row>
    <row r="99">
      <c r="B99" s="311" t="n">
        <v>4137</v>
      </c>
      <c r="C99" s="99" t="s">
        <v>1058</v>
      </c>
      <c r="D99" s="906" t="n">
        <v>1</v>
      </c>
      <c r="E99" s="907" t="n">
        <v>0</v>
      </c>
      <c r="F99" s="908" t="n">
        <v>0</v>
      </c>
      <c r="G99" s="909" t="n">
        <v>0</v>
      </c>
      <c r="H99" s="910" t="n">
        <v>0</v>
      </c>
      <c r="I99" s="911" t="n">
        <v>0</v>
      </c>
      <c r="J99" s="912" t="n">
        <v>1</v>
      </c>
      <c r="K99" s="913" t="n">
        <v>0</v>
      </c>
      <c r="L99" s="914" t="n">
        <v>0</v>
      </c>
      <c r="M99" s="915" t="n">
        <v>0</v>
      </c>
      <c r="N99" s="916" t="n">
        <v>0</v>
      </c>
      <c r="O99" s="917" t="n">
        <v>0</v>
      </c>
      <c r="P99" s="918" t="n">
        <v>0</v>
      </c>
      <c r="Q99" s="919" t="n">
        <v>0</v>
      </c>
      <c r="R99" s="920" t="n">
        <v>0</v>
      </c>
      <c r="S99" s="921" t="n">
        <v>0</v>
      </c>
      <c r="T99" s="922" t="n">
        <v>0</v>
      </c>
      <c r="U99" s="923" t="n">
        <v>6</v>
      </c>
    </row>
    <row r="100">
      <c r="B100" s="311" t="n">
        <v>4138</v>
      </c>
      <c r="C100" s="99" t="s">
        <v>1059</v>
      </c>
      <c r="D100" s="906" t="n">
        <v>1</v>
      </c>
      <c r="E100" s="907" t="n">
        <v>0</v>
      </c>
      <c r="F100" s="908" t="n">
        <v>0</v>
      </c>
      <c r="G100" s="909" t="n">
        <v>0</v>
      </c>
      <c r="H100" s="910" t="n">
        <v>0</v>
      </c>
      <c r="I100" s="911" t="n">
        <v>0</v>
      </c>
      <c r="J100" s="912" t="n">
        <v>1</v>
      </c>
      <c r="K100" s="913" t="n">
        <v>0</v>
      </c>
      <c r="L100" s="914" t="n">
        <v>0</v>
      </c>
      <c r="M100" s="915" t="n">
        <v>0</v>
      </c>
      <c r="N100" s="916" t="n">
        <v>0</v>
      </c>
      <c r="O100" s="917" t="n">
        <v>0</v>
      </c>
      <c r="P100" s="918" t="n">
        <v>0</v>
      </c>
      <c r="Q100" s="919" t="n">
        <v>0</v>
      </c>
      <c r="R100" s="920" t="n">
        <v>0</v>
      </c>
      <c r="S100" s="921" t="n">
        <v>0</v>
      </c>
      <c r="T100" s="922" t="n">
        <v>0</v>
      </c>
      <c r="U100" s="923" t="n">
        <v>10</v>
      </c>
    </row>
    <row r="101">
      <c r="B101" s="311" t="n">
        <v>4139</v>
      </c>
      <c r="C101" s="99" t="s">
        <v>1060</v>
      </c>
      <c r="D101" s="906" t="n">
        <v>19</v>
      </c>
      <c r="E101" s="907" t="n">
        <v>6</v>
      </c>
      <c r="F101" s="908" t="n">
        <v>2</v>
      </c>
      <c r="G101" s="909" t="n">
        <v>2</v>
      </c>
      <c r="H101" s="910" t="n">
        <v>0</v>
      </c>
      <c r="I101" s="911" t="n">
        <v>0</v>
      </c>
      <c r="J101" s="912" t="n">
        <v>11</v>
      </c>
      <c r="K101" s="913" t="n">
        <v>6</v>
      </c>
      <c r="L101" s="914" t="n">
        <v>2</v>
      </c>
      <c r="M101" s="915" t="n">
        <v>2</v>
      </c>
      <c r="N101" s="916" t="n">
        <v>0</v>
      </c>
      <c r="O101" s="917" t="n">
        <v>0</v>
      </c>
      <c r="P101" s="918" t="n">
        <v>1</v>
      </c>
      <c r="Q101" s="919" t="n">
        <v>1</v>
      </c>
      <c r="R101" s="920" t="n">
        <v>1</v>
      </c>
      <c r="S101" s="921" t="n">
        <v>0</v>
      </c>
      <c r="T101" s="922" t="n">
        <v>0</v>
      </c>
      <c r="U101" s="923" t="n">
        <v>167</v>
      </c>
    </row>
    <row r="102">
      <c r="B102" s="311" t="n">
        <v>4140</v>
      </c>
      <c r="C102" s="99" t="s">
        <v>1061</v>
      </c>
      <c r="D102" s="906" t="n">
        <v>8</v>
      </c>
      <c r="E102" s="907" t="n">
        <v>2</v>
      </c>
      <c r="F102" s="908" t="n">
        <v>2</v>
      </c>
      <c r="G102" s="909" t="n">
        <v>1</v>
      </c>
      <c r="H102" s="910" t="n">
        <v>1</v>
      </c>
      <c r="I102" s="911" t="n">
        <v>0</v>
      </c>
      <c r="J102" s="912" t="n">
        <v>4</v>
      </c>
      <c r="K102" s="913" t="n">
        <v>2</v>
      </c>
      <c r="L102" s="914" t="n">
        <v>2</v>
      </c>
      <c r="M102" s="915" t="n">
        <v>1</v>
      </c>
      <c r="N102" s="916" t="n">
        <v>1</v>
      </c>
      <c r="O102" s="917" t="n">
        <v>0</v>
      </c>
      <c r="P102" s="918" t="n">
        <v>0</v>
      </c>
      <c r="Q102" s="919" t="n">
        <v>0</v>
      </c>
      <c r="R102" s="920" t="n">
        <v>0</v>
      </c>
      <c r="S102" s="921" t="n">
        <v>0</v>
      </c>
      <c r="T102" s="922" t="n">
        <v>0</v>
      </c>
      <c r="U102" s="923" t="n">
        <v>62</v>
      </c>
    </row>
    <row r="103">
      <c r="B103" s="311" t="n">
        <v>4141</v>
      </c>
      <c r="C103" s="99" t="s">
        <v>1062</v>
      </c>
      <c r="D103" s="906" t="n">
        <v>29</v>
      </c>
      <c r="E103" s="907" t="n">
        <v>14</v>
      </c>
      <c r="F103" s="908" t="n">
        <v>3</v>
      </c>
      <c r="G103" s="909" t="n">
        <v>3</v>
      </c>
      <c r="H103" s="910" t="n">
        <v>0</v>
      </c>
      <c r="I103" s="911" t="n">
        <v>0</v>
      </c>
      <c r="J103" s="912" t="n">
        <v>12</v>
      </c>
      <c r="K103" s="913" t="n">
        <v>15</v>
      </c>
      <c r="L103" s="914" t="n">
        <v>3</v>
      </c>
      <c r="M103" s="915" t="n">
        <v>3</v>
      </c>
      <c r="N103" s="916" t="n">
        <v>0</v>
      </c>
      <c r="O103" s="917" t="n">
        <v>0</v>
      </c>
      <c r="P103" s="918" t="n">
        <v>5</v>
      </c>
      <c r="Q103" s="919" t="n">
        <v>2</v>
      </c>
      <c r="R103" s="920" t="n">
        <v>2</v>
      </c>
      <c r="S103" s="921" t="n">
        <v>0</v>
      </c>
      <c r="T103" s="922" t="n">
        <v>0</v>
      </c>
      <c r="U103" s="923" t="n">
        <v>159</v>
      </c>
    </row>
    <row r="104">
      <c r="B104" s="311" t="n">
        <v>4142</v>
      </c>
      <c r="C104" s="99" t="s">
        <v>1063</v>
      </c>
      <c r="D104" s="906" t="n">
        <v>5</v>
      </c>
      <c r="E104" s="907" t="n">
        <v>1</v>
      </c>
      <c r="F104" s="908" t="n">
        <v>1</v>
      </c>
      <c r="G104" s="909" t="n">
        <v>1</v>
      </c>
      <c r="H104" s="910" t="n">
        <v>0</v>
      </c>
      <c r="I104" s="911" t="n">
        <v>0</v>
      </c>
      <c r="J104" s="912" t="n">
        <v>3</v>
      </c>
      <c r="K104" s="913" t="n">
        <v>1</v>
      </c>
      <c r="L104" s="914" t="n">
        <v>1</v>
      </c>
      <c r="M104" s="915" t="n">
        <v>1</v>
      </c>
      <c r="N104" s="916" t="n">
        <v>0</v>
      </c>
      <c r="O104" s="917" t="n">
        <v>0</v>
      </c>
      <c r="P104" s="918" t="n">
        <v>0</v>
      </c>
      <c r="Q104" s="919" t="n">
        <v>0</v>
      </c>
      <c r="R104" s="920" t="n">
        <v>0</v>
      </c>
      <c r="S104" s="921" t="n">
        <v>0</v>
      </c>
      <c r="T104" s="922" t="n">
        <v>0</v>
      </c>
      <c r="U104" s="923" t="n">
        <v>40</v>
      </c>
    </row>
    <row r="105">
      <c r="B105" s="311" t="n">
        <v>4143</v>
      </c>
      <c r="C105" s="99" t="s">
        <v>1064</v>
      </c>
      <c r="D105" s="906" t="n">
        <v>0</v>
      </c>
      <c r="E105" s="907" t="n">
        <v>0</v>
      </c>
      <c r="F105" s="908" t="n">
        <v>0</v>
      </c>
      <c r="G105" s="909" t="n">
        <v>0</v>
      </c>
      <c r="H105" s="910" t="n">
        <v>0</v>
      </c>
      <c r="I105" s="911" t="n">
        <v>0</v>
      </c>
      <c r="J105" s="912" t="n">
        <v>0</v>
      </c>
      <c r="K105" s="913" t="n">
        <v>0</v>
      </c>
      <c r="L105" s="914" t="n">
        <v>0</v>
      </c>
      <c r="M105" s="915" t="n">
        <v>0</v>
      </c>
      <c r="N105" s="916" t="n">
        <v>0</v>
      </c>
      <c r="O105" s="917" t="n">
        <v>0</v>
      </c>
      <c r="P105" s="918" t="n">
        <v>0</v>
      </c>
      <c r="Q105" s="919" t="n">
        <v>0</v>
      </c>
      <c r="R105" s="920" t="n">
        <v>0</v>
      </c>
      <c r="S105" s="921" t="n">
        <v>0</v>
      </c>
      <c r="T105" s="922" t="n">
        <v>0</v>
      </c>
      <c r="U105" s="923" t="n">
        <v>0</v>
      </c>
    </row>
    <row r="106">
      <c r="B106" s="311" t="n">
        <v>4144</v>
      </c>
      <c r="C106" s="99" t="s">
        <v>1065</v>
      </c>
      <c r="D106" s="906" t="n">
        <v>15</v>
      </c>
      <c r="E106" s="907" t="n">
        <v>2</v>
      </c>
      <c r="F106" s="908" t="n">
        <v>3</v>
      </c>
      <c r="G106" s="909" t="n">
        <v>3</v>
      </c>
      <c r="H106" s="910" t="n">
        <v>0</v>
      </c>
      <c r="I106" s="911" t="n">
        <v>0</v>
      </c>
      <c r="J106" s="912" t="n">
        <v>10</v>
      </c>
      <c r="K106" s="913" t="n">
        <v>2</v>
      </c>
      <c r="L106" s="914" t="n">
        <v>3</v>
      </c>
      <c r="M106" s="915" t="n">
        <v>3</v>
      </c>
      <c r="N106" s="916" t="n">
        <v>0</v>
      </c>
      <c r="O106" s="917" t="n">
        <v>0</v>
      </c>
      <c r="P106" s="918" t="n">
        <v>0</v>
      </c>
      <c r="Q106" s="919" t="n">
        <v>0</v>
      </c>
      <c r="R106" s="920" t="n">
        <v>0</v>
      </c>
      <c r="S106" s="921" t="n">
        <v>0</v>
      </c>
      <c r="T106" s="922" t="n">
        <v>0</v>
      </c>
      <c r="U106" s="923" t="n">
        <v>276</v>
      </c>
    </row>
    <row r="107">
      <c r="B107" s="311" t="n">
        <v>4145</v>
      </c>
      <c r="C107" s="99" t="s">
        <v>1066</v>
      </c>
      <c r="D107" s="906" t="n">
        <v>6</v>
      </c>
      <c r="E107" s="907" t="n">
        <v>1</v>
      </c>
      <c r="F107" s="908" t="n">
        <v>1</v>
      </c>
      <c r="G107" s="909" t="n">
        <v>1</v>
      </c>
      <c r="H107" s="910" t="n">
        <v>0</v>
      </c>
      <c r="I107" s="911" t="n">
        <v>0</v>
      </c>
      <c r="J107" s="912" t="n">
        <v>4</v>
      </c>
      <c r="K107" s="913" t="n">
        <v>1</v>
      </c>
      <c r="L107" s="914" t="n">
        <v>1</v>
      </c>
      <c r="M107" s="915" t="n">
        <v>1</v>
      </c>
      <c r="N107" s="916" t="n">
        <v>0</v>
      </c>
      <c r="O107" s="917" t="n">
        <v>0</v>
      </c>
      <c r="P107" s="918" t="n">
        <v>0</v>
      </c>
      <c r="Q107" s="919" t="n">
        <v>0</v>
      </c>
      <c r="R107" s="920" t="n">
        <v>0</v>
      </c>
      <c r="S107" s="921" t="n">
        <v>0</v>
      </c>
      <c r="T107" s="922" t="n">
        <v>0</v>
      </c>
      <c r="U107" s="923" t="n">
        <v>24</v>
      </c>
    </row>
    <row r="108">
      <c r="B108" s="311" t="n">
        <v>4146</v>
      </c>
      <c r="C108" s="99" t="s">
        <v>1067</v>
      </c>
      <c r="D108" s="906" t="n">
        <v>11</v>
      </c>
      <c r="E108" s="907" t="n">
        <v>2</v>
      </c>
      <c r="F108" s="908" t="n">
        <v>2</v>
      </c>
      <c r="G108" s="909" t="n">
        <v>2</v>
      </c>
      <c r="H108" s="910" t="n">
        <v>0</v>
      </c>
      <c r="I108" s="911" t="n">
        <v>0</v>
      </c>
      <c r="J108" s="912" t="n">
        <v>7</v>
      </c>
      <c r="K108" s="913" t="n">
        <v>2</v>
      </c>
      <c r="L108" s="914" t="n">
        <v>2</v>
      </c>
      <c r="M108" s="915" t="n">
        <v>2</v>
      </c>
      <c r="N108" s="916" t="n">
        <v>0</v>
      </c>
      <c r="O108" s="917" t="n">
        <v>0</v>
      </c>
      <c r="P108" s="918" t="n">
        <v>0</v>
      </c>
      <c r="Q108" s="919" t="n">
        <v>0</v>
      </c>
      <c r="R108" s="920" t="n">
        <v>0</v>
      </c>
      <c r="S108" s="921" t="n">
        <v>0</v>
      </c>
      <c r="T108" s="922" t="n">
        <v>0</v>
      </c>
      <c r="U108" s="923" t="n">
        <v>119</v>
      </c>
    </row>
    <row r="109">
      <c r="B109" s="311" t="n">
        <v>4147</v>
      </c>
      <c r="C109" s="99" t="s">
        <v>1068</v>
      </c>
      <c r="D109" s="906" t="n">
        <v>4</v>
      </c>
      <c r="E109" s="907" t="n">
        <v>2</v>
      </c>
      <c r="F109" s="908" t="n">
        <v>0</v>
      </c>
      <c r="G109" s="909" t="n">
        <v>0</v>
      </c>
      <c r="H109" s="910" t="n">
        <v>0</v>
      </c>
      <c r="I109" s="911" t="n">
        <v>0</v>
      </c>
      <c r="J109" s="912" t="n">
        <v>2</v>
      </c>
      <c r="K109" s="913" t="n">
        <v>5</v>
      </c>
      <c r="L109" s="914" t="n">
        <v>0</v>
      </c>
      <c r="M109" s="915" t="n">
        <v>0</v>
      </c>
      <c r="N109" s="916" t="n">
        <v>0</v>
      </c>
      <c r="O109" s="917" t="n">
        <v>0</v>
      </c>
      <c r="P109" s="918" t="n">
        <v>1</v>
      </c>
      <c r="Q109" s="919" t="n">
        <v>0</v>
      </c>
      <c r="R109" s="920" t="n">
        <v>0</v>
      </c>
      <c r="S109" s="921" t="n">
        <v>0</v>
      </c>
      <c r="T109" s="922" t="n">
        <v>0</v>
      </c>
      <c r="U109" s="923" t="n">
        <v>39</v>
      </c>
    </row>
    <row r="110">
      <c r="B110" s="924" t="n">
        <v>4189</v>
      </c>
      <c r="C110" s="116" t="s">
        <v>1069</v>
      </c>
      <c r="D110" s="925" t="n">
        <v>98</v>
      </c>
      <c r="E110" s="926" t="n">
        <v>34</v>
      </c>
      <c r="F110" s="927" t="n">
        <v>7</v>
      </c>
      <c r="G110" s="928" t="n">
        <v>7</v>
      </c>
      <c r="H110" s="929" t="n">
        <v>0</v>
      </c>
      <c r="I110" s="930" t="n">
        <v>2</v>
      </c>
      <c r="J110" s="931" t="n">
        <v>55</v>
      </c>
      <c r="K110" s="932" t="n">
        <v>44</v>
      </c>
      <c r="L110" s="933" t="n">
        <v>7</v>
      </c>
      <c r="M110" s="934" t="n">
        <v>7</v>
      </c>
      <c r="N110" s="935" t="n">
        <v>0</v>
      </c>
      <c r="O110" s="936" t="n">
        <v>2</v>
      </c>
      <c r="P110" s="937" t="n">
        <v>4</v>
      </c>
      <c r="Q110" s="938" t="n">
        <v>2</v>
      </c>
      <c r="R110" s="939" t="n">
        <v>2</v>
      </c>
      <c r="S110" s="940" t="n">
        <v>0</v>
      </c>
      <c r="T110" s="941" t="n">
        <v>1</v>
      </c>
      <c r="U110" s="942" t="n">
        <v>1367</v>
      </c>
    </row>
    <row r="111">
      <c r="B111" s="311" t="n">
        <v>4185</v>
      </c>
      <c r="C111" s="99" t="s">
        <v>1070</v>
      </c>
      <c r="D111" s="906" t="n">
        <v>6</v>
      </c>
      <c r="E111" s="907" t="n">
        <v>2</v>
      </c>
      <c r="F111" s="908" t="n">
        <v>0</v>
      </c>
      <c r="G111" s="909" t="n">
        <v>0</v>
      </c>
      <c r="H111" s="910" t="n">
        <v>0</v>
      </c>
      <c r="I111" s="911" t="n">
        <v>0</v>
      </c>
      <c r="J111" s="912" t="n">
        <v>4</v>
      </c>
      <c r="K111" s="913" t="n">
        <v>2</v>
      </c>
      <c r="L111" s="914" t="n">
        <v>0</v>
      </c>
      <c r="M111" s="915" t="n">
        <v>0</v>
      </c>
      <c r="N111" s="916" t="n">
        <v>0</v>
      </c>
      <c r="O111" s="917" t="n">
        <v>0</v>
      </c>
      <c r="P111" s="918" t="n">
        <v>0</v>
      </c>
      <c r="Q111" s="919" t="n">
        <v>0</v>
      </c>
      <c r="R111" s="920" t="n">
        <v>0</v>
      </c>
      <c r="S111" s="921" t="n">
        <v>0</v>
      </c>
      <c r="T111" s="922" t="n">
        <v>0</v>
      </c>
      <c r="U111" s="923" t="n">
        <v>60</v>
      </c>
    </row>
    <row r="112">
      <c r="B112" s="311" t="n">
        <v>4161</v>
      </c>
      <c r="C112" s="99" t="s">
        <v>1071</v>
      </c>
      <c r="D112" s="906" t="n">
        <v>19</v>
      </c>
      <c r="E112" s="907" t="n">
        <v>7</v>
      </c>
      <c r="F112" s="908" t="n">
        <v>3</v>
      </c>
      <c r="G112" s="909" t="n">
        <v>3</v>
      </c>
      <c r="H112" s="910" t="n">
        <v>0</v>
      </c>
      <c r="I112" s="911" t="n">
        <v>0</v>
      </c>
      <c r="J112" s="912" t="n">
        <v>9</v>
      </c>
      <c r="K112" s="913" t="n">
        <v>10</v>
      </c>
      <c r="L112" s="914" t="n">
        <v>3</v>
      </c>
      <c r="M112" s="915" t="n">
        <v>3</v>
      </c>
      <c r="N112" s="916" t="n">
        <v>0</v>
      </c>
      <c r="O112" s="917" t="n">
        <v>0</v>
      </c>
      <c r="P112" s="918" t="n">
        <v>0</v>
      </c>
      <c r="Q112" s="919" t="n">
        <v>1</v>
      </c>
      <c r="R112" s="920" t="n">
        <v>1</v>
      </c>
      <c r="S112" s="921" t="n">
        <v>0</v>
      </c>
      <c r="T112" s="922" t="n">
        <v>0</v>
      </c>
      <c r="U112" s="923" t="n">
        <v>269</v>
      </c>
    </row>
    <row r="113">
      <c r="B113" s="311" t="n">
        <v>4163</v>
      </c>
      <c r="C113" s="99" t="s">
        <v>1072</v>
      </c>
      <c r="D113" s="906" t="n">
        <v>20</v>
      </c>
      <c r="E113" s="907" t="n">
        <v>8</v>
      </c>
      <c r="F113" s="908" t="n">
        <v>0</v>
      </c>
      <c r="G113" s="909" t="n">
        <v>0</v>
      </c>
      <c r="H113" s="910" t="n">
        <v>0</v>
      </c>
      <c r="I113" s="911" t="n">
        <v>0</v>
      </c>
      <c r="J113" s="912" t="n">
        <v>12</v>
      </c>
      <c r="K113" s="913" t="n">
        <v>10</v>
      </c>
      <c r="L113" s="914" t="n">
        <v>0</v>
      </c>
      <c r="M113" s="915" t="n">
        <v>0</v>
      </c>
      <c r="N113" s="916" t="n">
        <v>0</v>
      </c>
      <c r="O113" s="917" t="n">
        <v>0</v>
      </c>
      <c r="P113" s="918" t="n">
        <v>2</v>
      </c>
      <c r="Q113" s="919" t="n">
        <v>0</v>
      </c>
      <c r="R113" s="920" t="n">
        <v>0</v>
      </c>
      <c r="S113" s="921" t="n">
        <v>0</v>
      </c>
      <c r="T113" s="922" t="n">
        <v>0</v>
      </c>
      <c r="U113" s="923" t="n">
        <v>152</v>
      </c>
    </row>
    <row r="114">
      <c r="B114" s="311" t="n">
        <v>4164</v>
      </c>
      <c r="C114" s="99" t="s">
        <v>1073</v>
      </c>
      <c r="D114" s="906" t="n">
        <v>3</v>
      </c>
      <c r="E114" s="907" t="n">
        <v>0</v>
      </c>
      <c r="F114" s="908" t="n">
        <v>0</v>
      </c>
      <c r="G114" s="909" t="n">
        <v>0</v>
      </c>
      <c r="H114" s="910" t="n">
        <v>0</v>
      </c>
      <c r="I114" s="911" t="n">
        <v>0</v>
      </c>
      <c r="J114" s="912" t="n">
        <v>3</v>
      </c>
      <c r="K114" s="913" t="n">
        <v>0</v>
      </c>
      <c r="L114" s="914" t="n">
        <v>0</v>
      </c>
      <c r="M114" s="915" t="n">
        <v>0</v>
      </c>
      <c r="N114" s="916" t="n">
        <v>0</v>
      </c>
      <c r="O114" s="917" t="n">
        <v>0</v>
      </c>
      <c r="P114" s="918" t="n">
        <v>0</v>
      </c>
      <c r="Q114" s="919" t="n">
        <v>0</v>
      </c>
      <c r="R114" s="920" t="n">
        <v>0</v>
      </c>
      <c r="S114" s="921" t="n">
        <v>0</v>
      </c>
      <c r="T114" s="922" t="n">
        <v>0</v>
      </c>
      <c r="U114" s="923" t="n">
        <v>18</v>
      </c>
    </row>
    <row r="115">
      <c r="B115" s="311" t="n">
        <v>4165</v>
      </c>
      <c r="C115" s="99" t="s">
        <v>1074</v>
      </c>
      <c r="D115" s="906" t="n">
        <v>4</v>
      </c>
      <c r="E115" s="907" t="n">
        <v>3</v>
      </c>
      <c r="F115" s="908" t="n">
        <v>0</v>
      </c>
      <c r="G115" s="909" t="n">
        <v>0</v>
      </c>
      <c r="H115" s="910" t="n">
        <v>0</v>
      </c>
      <c r="I115" s="911" t="n">
        <v>0</v>
      </c>
      <c r="J115" s="912" t="n">
        <v>1</v>
      </c>
      <c r="K115" s="913" t="n">
        <v>3</v>
      </c>
      <c r="L115" s="914" t="n">
        <v>0</v>
      </c>
      <c r="M115" s="915" t="n">
        <v>0</v>
      </c>
      <c r="N115" s="916" t="n">
        <v>0</v>
      </c>
      <c r="O115" s="917" t="n">
        <v>0</v>
      </c>
      <c r="P115" s="918" t="n">
        <v>0</v>
      </c>
      <c r="Q115" s="919" t="n">
        <v>0</v>
      </c>
      <c r="R115" s="920" t="n">
        <v>0</v>
      </c>
      <c r="S115" s="921" t="n">
        <v>0</v>
      </c>
      <c r="T115" s="922" t="n">
        <v>0</v>
      </c>
      <c r="U115" s="923" t="n">
        <v>10</v>
      </c>
    </row>
    <row r="116">
      <c r="B116" s="311" t="n">
        <v>4186</v>
      </c>
      <c r="C116" s="99" t="s">
        <v>1075</v>
      </c>
      <c r="D116" s="906" t="n">
        <v>5</v>
      </c>
      <c r="E116" s="907" t="n">
        <v>1</v>
      </c>
      <c r="F116" s="908" t="n">
        <v>0</v>
      </c>
      <c r="G116" s="909" t="n">
        <v>0</v>
      </c>
      <c r="H116" s="910" t="n">
        <v>0</v>
      </c>
      <c r="I116" s="911" t="n">
        <v>1</v>
      </c>
      <c r="J116" s="912" t="n">
        <v>3</v>
      </c>
      <c r="K116" s="913" t="n">
        <v>1</v>
      </c>
      <c r="L116" s="914" t="n">
        <v>0</v>
      </c>
      <c r="M116" s="915" t="n">
        <v>0</v>
      </c>
      <c r="N116" s="916" t="n">
        <v>0</v>
      </c>
      <c r="O116" s="917" t="n">
        <v>1</v>
      </c>
      <c r="P116" s="918" t="n">
        <v>0</v>
      </c>
      <c r="Q116" s="919" t="n">
        <v>0</v>
      </c>
      <c r="R116" s="920" t="n">
        <v>0</v>
      </c>
      <c r="S116" s="921" t="n">
        <v>0</v>
      </c>
      <c r="T116" s="922" t="n">
        <v>1</v>
      </c>
      <c r="U116" s="923" t="n">
        <v>24</v>
      </c>
    </row>
    <row r="117">
      <c r="B117" s="311" t="n">
        <v>4169</v>
      </c>
      <c r="C117" s="99" t="s">
        <v>1076</v>
      </c>
      <c r="D117" s="906" t="n">
        <v>10</v>
      </c>
      <c r="E117" s="907" t="n">
        <v>3</v>
      </c>
      <c r="F117" s="908" t="n">
        <v>0</v>
      </c>
      <c r="G117" s="909" t="n">
        <v>0</v>
      </c>
      <c r="H117" s="910" t="n">
        <v>0</v>
      </c>
      <c r="I117" s="911" t="n">
        <v>0</v>
      </c>
      <c r="J117" s="912" t="n">
        <v>7</v>
      </c>
      <c r="K117" s="913" t="n">
        <v>8</v>
      </c>
      <c r="L117" s="914" t="n">
        <v>0</v>
      </c>
      <c r="M117" s="915" t="n">
        <v>0</v>
      </c>
      <c r="N117" s="916" t="n">
        <v>0</v>
      </c>
      <c r="O117" s="917" t="n">
        <v>0</v>
      </c>
      <c r="P117" s="918" t="n">
        <v>1</v>
      </c>
      <c r="Q117" s="919" t="n">
        <v>0</v>
      </c>
      <c r="R117" s="920" t="n">
        <v>0</v>
      </c>
      <c r="S117" s="921" t="n">
        <v>0</v>
      </c>
      <c r="T117" s="922" t="n">
        <v>0</v>
      </c>
      <c r="U117" s="923" t="n">
        <v>249</v>
      </c>
    </row>
    <row r="118">
      <c r="B118" s="311" t="n">
        <v>4170</v>
      </c>
      <c r="C118" s="99" t="s">
        <v>822</v>
      </c>
      <c r="D118" s="906" t="n">
        <v>9</v>
      </c>
      <c r="E118" s="907" t="n">
        <v>4</v>
      </c>
      <c r="F118" s="908" t="n">
        <v>1</v>
      </c>
      <c r="G118" s="909" t="n">
        <v>1</v>
      </c>
      <c r="H118" s="910" t="n">
        <v>0</v>
      </c>
      <c r="I118" s="911" t="n">
        <v>0</v>
      </c>
      <c r="J118" s="912" t="n">
        <v>4</v>
      </c>
      <c r="K118" s="913" t="n">
        <v>4</v>
      </c>
      <c r="L118" s="914" t="n">
        <v>1</v>
      </c>
      <c r="M118" s="915" t="n">
        <v>1</v>
      </c>
      <c r="N118" s="916" t="n">
        <v>0</v>
      </c>
      <c r="O118" s="917" t="n">
        <v>0</v>
      </c>
      <c r="P118" s="918" t="n">
        <v>0</v>
      </c>
      <c r="Q118" s="919" t="n">
        <v>0</v>
      </c>
      <c r="R118" s="920" t="n">
        <v>0</v>
      </c>
      <c r="S118" s="921" t="n">
        <v>0</v>
      </c>
      <c r="T118" s="922" t="n">
        <v>0</v>
      </c>
      <c r="U118" s="923" t="n">
        <v>205</v>
      </c>
    </row>
    <row r="119">
      <c r="B119" s="311" t="n">
        <v>4184</v>
      </c>
      <c r="C119" s="99" t="s">
        <v>1077</v>
      </c>
      <c r="D119" s="906" t="n">
        <v>6</v>
      </c>
      <c r="E119" s="907" t="n">
        <v>2</v>
      </c>
      <c r="F119" s="908" t="n">
        <v>0</v>
      </c>
      <c r="G119" s="909" t="n">
        <v>0</v>
      </c>
      <c r="H119" s="910" t="n">
        <v>0</v>
      </c>
      <c r="I119" s="911" t="n">
        <v>0</v>
      </c>
      <c r="J119" s="912" t="n">
        <v>4</v>
      </c>
      <c r="K119" s="913" t="n">
        <v>2</v>
      </c>
      <c r="L119" s="914" t="n">
        <v>0</v>
      </c>
      <c r="M119" s="915" t="n">
        <v>0</v>
      </c>
      <c r="N119" s="916" t="n">
        <v>0</v>
      </c>
      <c r="O119" s="917" t="n">
        <v>0</v>
      </c>
      <c r="P119" s="918" t="n">
        <v>0</v>
      </c>
      <c r="Q119" s="919" t="n">
        <v>0</v>
      </c>
      <c r="R119" s="920" t="n">
        <v>0</v>
      </c>
      <c r="S119" s="921" t="n">
        <v>0</v>
      </c>
      <c r="T119" s="922" t="n">
        <v>0</v>
      </c>
      <c r="U119" s="923" t="n">
        <v>91</v>
      </c>
    </row>
    <row r="120">
      <c r="B120" s="311" t="n">
        <v>4172</v>
      </c>
      <c r="C120" s="99" t="s">
        <v>1078</v>
      </c>
      <c r="D120" s="906" t="n">
        <v>2</v>
      </c>
      <c r="E120" s="907" t="n">
        <v>0</v>
      </c>
      <c r="F120" s="908" t="n">
        <v>1</v>
      </c>
      <c r="G120" s="909" t="n">
        <v>1</v>
      </c>
      <c r="H120" s="910" t="n">
        <v>0</v>
      </c>
      <c r="I120" s="911" t="n">
        <v>0</v>
      </c>
      <c r="J120" s="912" t="n">
        <v>1</v>
      </c>
      <c r="K120" s="913" t="n">
        <v>0</v>
      </c>
      <c r="L120" s="914" t="n">
        <v>1</v>
      </c>
      <c r="M120" s="915" t="n">
        <v>1</v>
      </c>
      <c r="N120" s="916" t="n">
        <v>0</v>
      </c>
      <c r="O120" s="917" t="n">
        <v>0</v>
      </c>
      <c r="P120" s="918" t="n">
        <v>0</v>
      </c>
      <c r="Q120" s="919" t="n">
        <v>0</v>
      </c>
      <c r="R120" s="920" t="n">
        <v>0</v>
      </c>
      <c r="S120" s="921" t="n">
        <v>0</v>
      </c>
      <c r="T120" s="922" t="n">
        <v>0</v>
      </c>
      <c r="U120" s="923" t="n">
        <v>37</v>
      </c>
    </row>
    <row r="121">
      <c r="B121" s="311" t="n">
        <v>4173</v>
      </c>
      <c r="C121" s="99" t="s">
        <v>1079</v>
      </c>
      <c r="D121" s="906" t="n">
        <v>4</v>
      </c>
      <c r="E121" s="907" t="n">
        <v>1</v>
      </c>
      <c r="F121" s="908" t="n">
        <v>0</v>
      </c>
      <c r="G121" s="909" t="n">
        <v>0</v>
      </c>
      <c r="H121" s="910" t="n">
        <v>0</v>
      </c>
      <c r="I121" s="911" t="n">
        <v>1</v>
      </c>
      <c r="J121" s="912" t="n">
        <v>2</v>
      </c>
      <c r="K121" s="913" t="n">
        <v>1</v>
      </c>
      <c r="L121" s="914" t="n">
        <v>0</v>
      </c>
      <c r="M121" s="915" t="n">
        <v>0</v>
      </c>
      <c r="N121" s="916" t="n">
        <v>0</v>
      </c>
      <c r="O121" s="917" t="n">
        <v>1</v>
      </c>
      <c r="P121" s="918" t="n">
        <v>0</v>
      </c>
      <c r="Q121" s="919" t="n">
        <v>0</v>
      </c>
      <c r="R121" s="920" t="n">
        <v>0</v>
      </c>
      <c r="S121" s="921" t="n">
        <v>0</v>
      </c>
      <c r="T121" s="922" t="n">
        <v>0</v>
      </c>
      <c r="U121" s="923" t="n">
        <v>99</v>
      </c>
    </row>
    <row r="122">
      <c r="B122" s="311" t="n">
        <v>4175</v>
      </c>
      <c r="C122" s="99" t="s">
        <v>1080</v>
      </c>
      <c r="D122" s="906" t="n">
        <v>1</v>
      </c>
      <c r="E122" s="907" t="n">
        <v>0</v>
      </c>
      <c r="F122" s="908" t="n">
        <v>0</v>
      </c>
      <c r="G122" s="909" t="n">
        <v>0</v>
      </c>
      <c r="H122" s="910" t="n">
        <v>0</v>
      </c>
      <c r="I122" s="911" t="n">
        <v>0</v>
      </c>
      <c r="J122" s="912" t="n">
        <v>1</v>
      </c>
      <c r="K122" s="913" t="n">
        <v>0</v>
      </c>
      <c r="L122" s="914" t="n">
        <v>0</v>
      </c>
      <c r="M122" s="915" t="n">
        <v>0</v>
      </c>
      <c r="N122" s="916" t="n">
        <v>0</v>
      </c>
      <c r="O122" s="917" t="n">
        <v>0</v>
      </c>
      <c r="P122" s="918" t="n">
        <v>0</v>
      </c>
      <c r="Q122" s="919" t="n">
        <v>0</v>
      </c>
      <c r="R122" s="920" t="n">
        <v>0</v>
      </c>
      <c r="S122" s="921" t="n">
        <v>0</v>
      </c>
      <c r="T122" s="922" t="n">
        <v>0</v>
      </c>
      <c r="U122" s="923" t="n">
        <v>15</v>
      </c>
    </row>
    <row r="123">
      <c r="B123" s="311" t="n">
        <v>4176</v>
      </c>
      <c r="C123" s="99" t="s">
        <v>1081</v>
      </c>
      <c r="D123" s="906" t="n">
        <v>1</v>
      </c>
      <c r="E123" s="907" t="n">
        <v>1</v>
      </c>
      <c r="F123" s="908" t="n">
        <v>0</v>
      </c>
      <c r="G123" s="909" t="n">
        <v>0</v>
      </c>
      <c r="H123" s="910" t="n">
        <v>0</v>
      </c>
      <c r="I123" s="911" t="n">
        <v>0</v>
      </c>
      <c r="J123" s="912" t="n">
        <v>0</v>
      </c>
      <c r="K123" s="913" t="n">
        <v>1</v>
      </c>
      <c r="L123" s="914" t="n">
        <v>0</v>
      </c>
      <c r="M123" s="915" t="n">
        <v>0</v>
      </c>
      <c r="N123" s="916" t="n">
        <v>0</v>
      </c>
      <c r="O123" s="917" t="n">
        <v>0</v>
      </c>
      <c r="P123" s="918" t="n">
        <v>0</v>
      </c>
      <c r="Q123" s="919" t="n">
        <v>0</v>
      </c>
      <c r="R123" s="920" t="n">
        <v>0</v>
      </c>
      <c r="S123" s="921" t="n">
        <v>0</v>
      </c>
      <c r="T123" s="922" t="n">
        <v>0</v>
      </c>
      <c r="U123" s="923" t="n">
        <v>1</v>
      </c>
    </row>
    <row r="124">
      <c r="B124" s="311" t="n">
        <v>4177</v>
      </c>
      <c r="C124" s="99" t="s">
        <v>1082</v>
      </c>
      <c r="D124" s="906" t="n">
        <v>6</v>
      </c>
      <c r="E124" s="907" t="n">
        <v>2</v>
      </c>
      <c r="F124" s="908" t="n">
        <v>1</v>
      </c>
      <c r="G124" s="909" t="n">
        <v>1</v>
      </c>
      <c r="H124" s="910" t="n">
        <v>0</v>
      </c>
      <c r="I124" s="911" t="n">
        <v>0</v>
      </c>
      <c r="J124" s="912" t="n">
        <v>3</v>
      </c>
      <c r="K124" s="913" t="n">
        <v>2</v>
      </c>
      <c r="L124" s="914" t="n">
        <v>1</v>
      </c>
      <c r="M124" s="915" t="n">
        <v>1</v>
      </c>
      <c r="N124" s="916" t="n">
        <v>0</v>
      </c>
      <c r="O124" s="917" t="n">
        <v>0</v>
      </c>
      <c r="P124" s="918" t="n">
        <v>1</v>
      </c>
      <c r="Q124" s="919" t="n">
        <v>0</v>
      </c>
      <c r="R124" s="920" t="n">
        <v>0</v>
      </c>
      <c r="S124" s="921" t="n">
        <v>0</v>
      </c>
      <c r="T124" s="922" t="n">
        <v>0</v>
      </c>
      <c r="U124" s="923" t="n">
        <v>118</v>
      </c>
    </row>
    <row r="125">
      <c r="B125" s="311" t="n">
        <v>4181</v>
      </c>
      <c r="C125" s="99" t="s">
        <v>1083</v>
      </c>
      <c r="D125" s="906" t="n">
        <v>1</v>
      </c>
      <c r="E125" s="907" t="n">
        <v>0</v>
      </c>
      <c r="F125" s="908" t="n">
        <v>0</v>
      </c>
      <c r="G125" s="909" t="n">
        <v>0</v>
      </c>
      <c r="H125" s="910" t="n">
        <v>0</v>
      </c>
      <c r="I125" s="911" t="n">
        <v>0</v>
      </c>
      <c r="J125" s="912" t="n">
        <v>1</v>
      </c>
      <c r="K125" s="913" t="n">
        <v>0</v>
      </c>
      <c r="L125" s="914" t="n">
        <v>0</v>
      </c>
      <c r="M125" s="915" t="n">
        <v>0</v>
      </c>
      <c r="N125" s="916" t="n">
        <v>0</v>
      </c>
      <c r="O125" s="917" t="n">
        <v>0</v>
      </c>
      <c r="P125" s="918" t="n">
        <v>0</v>
      </c>
      <c r="Q125" s="919" t="n">
        <v>0</v>
      </c>
      <c r="R125" s="920" t="n">
        <v>0</v>
      </c>
      <c r="S125" s="921" t="n">
        <v>0</v>
      </c>
      <c r="T125" s="922" t="n">
        <v>0</v>
      </c>
      <c r="U125" s="923" t="n">
        <v>5</v>
      </c>
    </row>
    <row r="126">
      <c r="B126" s="311" t="n">
        <v>4182</v>
      </c>
      <c r="C126" s="99" t="s">
        <v>1084</v>
      </c>
      <c r="D126" s="906" t="n">
        <v>1</v>
      </c>
      <c r="E126" s="907" t="n">
        <v>0</v>
      </c>
      <c r="F126" s="908" t="n">
        <v>1</v>
      </c>
      <c r="G126" s="909" t="n">
        <v>1</v>
      </c>
      <c r="H126" s="910" t="n">
        <v>0</v>
      </c>
      <c r="I126" s="911" t="n">
        <v>0</v>
      </c>
      <c r="J126" s="912" t="n">
        <v>0</v>
      </c>
      <c r="K126" s="913" t="n">
        <v>0</v>
      </c>
      <c r="L126" s="914" t="n">
        <v>1</v>
      </c>
      <c r="M126" s="915" t="n">
        <v>1</v>
      </c>
      <c r="N126" s="916" t="n">
        <v>0</v>
      </c>
      <c r="O126" s="917" t="n">
        <v>0</v>
      </c>
      <c r="P126" s="918" t="n">
        <v>0</v>
      </c>
      <c r="Q126" s="919" t="n">
        <v>1</v>
      </c>
      <c r="R126" s="920" t="n">
        <v>1</v>
      </c>
      <c r="S126" s="921" t="n">
        <v>0</v>
      </c>
      <c r="T126" s="922" t="n">
        <v>0</v>
      </c>
      <c r="U126" s="923" t="n">
        <v>16</v>
      </c>
    </row>
    <row r="127">
      <c r="B127" s="311" t="n">
        <v>4183</v>
      </c>
      <c r="C127" s="99" t="s">
        <v>1085</v>
      </c>
      <c r="D127" s="906" t="n">
        <v>0</v>
      </c>
      <c r="E127" s="907" t="n">
        <v>0</v>
      </c>
      <c r="F127" s="908" t="n">
        <v>0</v>
      </c>
      <c r="G127" s="909" t="n">
        <v>0</v>
      </c>
      <c r="H127" s="910" t="n">
        <v>0</v>
      </c>
      <c r="I127" s="911" t="n">
        <v>0</v>
      </c>
      <c r="J127" s="912" t="n">
        <v>0</v>
      </c>
      <c r="K127" s="913" t="n">
        <v>0</v>
      </c>
      <c r="L127" s="914" t="n">
        <v>0</v>
      </c>
      <c r="M127" s="915" t="n">
        <v>0</v>
      </c>
      <c r="N127" s="916" t="n">
        <v>0</v>
      </c>
      <c r="O127" s="917" t="n">
        <v>0</v>
      </c>
      <c r="P127" s="918" t="n">
        <v>0</v>
      </c>
      <c r="Q127" s="919" t="n">
        <v>0</v>
      </c>
      <c r="R127" s="920" t="n">
        <v>0</v>
      </c>
      <c r="S127" s="921" t="n">
        <v>0</v>
      </c>
      <c r="T127" s="922" t="n">
        <v>0</v>
      </c>
      <c r="U127" s="923" t="n">
        <v>0</v>
      </c>
    </row>
    <row r="128">
      <c r="B128" s="924" t="n">
        <v>4219</v>
      </c>
      <c r="C128" s="116" t="s">
        <v>1086</v>
      </c>
      <c r="D128" s="925" t="n">
        <v>249</v>
      </c>
      <c r="E128" s="926" t="n">
        <v>87</v>
      </c>
      <c r="F128" s="927" t="n">
        <v>22</v>
      </c>
      <c r="G128" s="928" t="n">
        <v>21</v>
      </c>
      <c r="H128" s="929" t="n">
        <v>1</v>
      </c>
      <c r="I128" s="930" t="n">
        <v>3</v>
      </c>
      <c r="J128" s="931" t="n">
        <v>137</v>
      </c>
      <c r="K128" s="932" t="n">
        <v>103</v>
      </c>
      <c r="L128" s="933" t="n">
        <v>22</v>
      </c>
      <c r="M128" s="934" t="n">
        <v>21</v>
      </c>
      <c r="N128" s="935" t="n">
        <v>1</v>
      </c>
      <c r="O128" s="936" t="n">
        <v>3</v>
      </c>
      <c r="P128" s="937" t="n">
        <v>8</v>
      </c>
      <c r="Q128" s="938" t="n">
        <v>1</v>
      </c>
      <c r="R128" s="939" t="n">
        <v>1</v>
      </c>
      <c r="S128" s="940" t="n">
        <v>0</v>
      </c>
      <c r="T128" s="941" t="n">
        <v>0</v>
      </c>
      <c r="U128" s="942" t="n">
        <v>2490</v>
      </c>
    </row>
    <row r="129">
      <c r="B129" s="311" t="n">
        <v>4191</v>
      </c>
      <c r="C129" s="99" t="s">
        <v>1087</v>
      </c>
      <c r="D129" s="906" t="n">
        <v>4</v>
      </c>
      <c r="E129" s="907" t="n">
        <v>1</v>
      </c>
      <c r="F129" s="908" t="n">
        <v>1</v>
      </c>
      <c r="G129" s="909" t="n">
        <v>1</v>
      </c>
      <c r="H129" s="910" t="n">
        <v>0</v>
      </c>
      <c r="I129" s="911" t="n">
        <v>0</v>
      </c>
      <c r="J129" s="912" t="n">
        <v>2</v>
      </c>
      <c r="K129" s="913" t="n">
        <v>1</v>
      </c>
      <c r="L129" s="914" t="n">
        <v>1</v>
      </c>
      <c r="M129" s="915" t="n">
        <v>1</v>
      </c>
      <c r="N129" s="916" t="n">
        <v>0</v>
      </c>
      <c r="O129" s="917" t="n">
        <v>0</v>
      </c>
      <c r="P129" s="918" t="n">
        <v>0</v>
      </c>
      <c r="Q129" s="919" t="n">
        <v>0</v>
      </c>
      <c r="R129" s="920" t="n">
        <v>0</v>
      </c>
      <c r="S129" s="921" t="n">
        <v>0</v>
      </c>
      <c r="T129" s="922" t="n">
        <v>0</v>
      </c>
      <c r="U129" s="923" t="n">
        <v>27</v>
      </c>
    </row>
    <row r="130">
      <c r="B130" s="311" t="n">
        <v>4192</v>
      </c>
      <c r="C130" s="99" t="s">
        <v>1088</v>
      </c>
      <c r="D130" s="906" t="n">
        <v>6</v>
      </c>
      <c r="E130" s="907" t="n">
        <v>5</v>
      </c>
      <c r="F130" s="908" t="n">
        <v>0</v>
      </c>
      <c r="G130" s="909" t="n">
        <v>0</v>
      </c>
      <c r="H130" s="910" t="n">
        <v>0</v>
      </c>
      <c r="I130" s="911" t="n">
        <v>0</v>
      </c>
      <c r="J130" s="912" t="n">
        <v>1</v>
      </c>
      <c r="K130" s="913" t="n">
        <v>5</v>
      </c>
      <c r="L130" s="914" t="n">
        <v>0</v>
      </c>
      <c r="M130" s="915" t="n">
        <v>0</v>
      </c>
      <c r="N130" s="916" t="n">
        <v>0</v>
      </c>
      <c r="O130" s="917" t="n">
        <v>0</v>
      </c>
      <c r="P130" s="918" t="n">
        <v>0</v>
      </c>
      <c r="Q130" s="919" t="n">
        <v>0</v>
      </c>
      <c r="R130" s="920" t="n">
        <v>0</v>
      </c>
      <c r="S130" s="921" t="n">
        <v>0</v>
      </c>
      <c r="T130" s="922" t="n">
        <v>0</v>
      </c>
      <c r="U130" s="923" t="n">
        <v>71</v>
      </c>
    </row>
    <row r="131">
      <c r="B131" s="311" t="n">
        <v>4193</v>
      </c>
      <c r="C131" s="99" t="s">
        <v>1089</v>
      </c>
      <c r="D131" s="906" t="n">
        <v>2</v>
      </c>
      <c r="E131" s="907" t="n">
        <v>0</v>
      </c>
      <c r="F131" s="908" t="n">
        <v>0</v>
      </c>
      <c r="G131" s="909" t="n">
        <v>0</v>
      </c>
      <c r="H131" s="910" t="n">
        <v>0</v>
      </c>
      <c r="I131" s="911" t="n">
        <v>0</v>
      </c>
      <c r="J131" s="912" t="n">
        <v>2</v>
      </c>
      <c r="K131" s="913" t="n">
        <v>0</v>
      </c>
      <c r="L131" s="914" t="n">
        <v>0</v>
      </c>
      <c r="M131" s="915" t="n">
        <v>0</v>
      </c>
      <c r="N131" s="916" t="n">
        <v>0</v>
      </c>
      <c r="O131" s="917" t="n">
        <v>0</v>
      </c>
      <c r="P131" s="918" t="n">
        <v>0</v>
      </c>
      <c r="Q131" s="919" t="n">
        <v>0</v>
      </c>
      <c r="R131" s="920" t="n">
        <v>0</v>
      </c>
      <c r="S131" s="921" t="n">
        <v>0</v>
      </c>
      <c r="T131" s="922" t="n">
        <v>0</v>
      </c>
      <c r="U131" s="923" t="n">
        <v>8</v>
      </c>
    </row>
    <row r="132">
      <c r="B132" s="311" t="n">
        <v>4194</v>
      </c>
      <c r="C132" s="99" t="s">
        <v>1090</v>
      </c>
      <c r="D132" s="906" t="n">
        <v>9</v>
      </c>
      <c r="E132" s="907" t="n">
        <v>3</v>
      </c>
      <c r="F132" s="908" t="n">
        <v>0</v>
      </c>
      <c r="G132" s="909" t="n">
        <v>0</v>
      </c>
      <c r="H132" s="910" t="n">
        <v>0</v>
      </c>
      <c r="I132" s="911" t="n">
        <v>0</v>
      </c>
      <c r="J132" s="912" t="n">
        <v>6</v>
      </c>
      <c r="K132" s="913" t="n">
        <v>4</v>
      </c>
      <c r="L132" s="914" t="n">
        <v>0</v>
      </c>
      <c r="M132" s="915" t="n">
        <v>0</v>
      </c>
      <c r="N132" s="916" t="n">
        <v>0</v>
      </c>
      <c r="O132" s="917" t="n">
        <v>0</v>
      </c>
      <c r="P132" s="918" t="n">
        <v>0</v>
      </c>
      <c r="Q132" s="919" t="n">
        <v>0</v>
      </c>
      <c r="R132" s="920" t="n">
        <v>0</v>
      </c>
      <c r="S132" s="921" t="n">
        <v>0</v>
      </c>
      <c r="T132" s="922" t="n">
        <v>0</v>
      </c>
      <c r="U132" s="923" t="n">
        <v>130</v>
      </c>
    </row>
    <row r="133">
      <c r="B133" s="311" t="n">
        <v>4195</v>
      </c>
      <c r="C133" s="99" t="s">
        <v>1091</v>
      </c>
      <c r="D133" s="906" t="n">
        <v>3</v>
      </c>
      <c r="E133" s="907" t="n">
        <v>1</v>
      </c>
      <c r="F133" s="908" t="n">
        <v>0</v>
      </c>
      <c r="G133" s="909" t="n">
        <v>0</v>
      </c>
      <c r="H133" s="910" t="n">
        <v>0</v>
      </c>
      <c r="I133" s="911" t="n">
        <v>0</v>
      </c>
      <c r="J133" s="912" t="n">
        <v>2</v>
      </c>
      <c r="K133" s="913" t="n">
        <v>1</v>
      </c>
      <c r="L133" s="914" t="n">
        <v>0</v>
      </c>
      <c r="M133" s="915" t="n">
        <v>0</v>
      </c>
      <c r="N133" s="916" t="n">
        <v>0</v>
      </c>
      <c r="O133" s="917" t="n">
        <v>0</v>
      </c>
      <c r="P133" s="918" t="n">
        <v>0</v>
      </c>
      <c r="Q133" s="919" t="n">
        <v>0</v>
      </c>
      <c r="R133" s="920" t="n">
        <v>0</v>
      </c>
      <c r="S133" s="921" t="n">
        <v>0</v>
      </c>
      <c r="T133" s="922" t="n">
        <v>0</v>
      </c>
      <c r="U133" s="923" t="n">
        <v>13</v>
      </c>
    </row>
    <row r="134">
      <c r="B134" s="311" t="n">
        <v>4196</v>
      </c>
      <c r="C134" s="99" t="s">
        <v>1092</v>
      </c>
      <c r="D134" s="906" t="n">
        <v>5</v>
      </c>
      <c r="E134" s="907" t="n">
        <v>2</v>
      </c>
      <c r="F134" s="908" t="n">
        <v>2</v>
      </c>
      <c r="G134" s="909" t="n">
        <v>2</v>
      </c>
      <c r="H134" s="910" t="n">
        <v>0</v>
      </c>
      <c r="I134" s="911" t="n">
        <v>0</v>
      </c>
      <c r="J134" s="912" t="n">
        <v>1</v>
      </c>
      <c r="K134" s="913" t="n">
        <v>2</v>
      </c>
      <c r="L134" s="914" t="n">
        <v>2</v>
      </c>
      <c r="M134" s="915" t="n">
        <v>2</v>
      </c>
      <c r="N134" s="916" t="n">
        <v>0</v>
      </c>
      <c r="O134" s="917" t="n">
        <v>0</v>
      </c>
      <c r="P134" s="918" t="n">
        <v>1</v>
      </c>
      <c r="Q134" s="919" t="n">
        <v>0</v>
      </c>
      <c r="R134" s="920" t="n">
        <v>0</v>
      </c>
      <c r="S134" s="921" t="n">
        <v>0</v>
      </c>
      <c r="T134" s="922" t="n">
        <v>0</v>
      </c>
      <c r="U134" s="923" t="n">
        <v>27</v>
      </c>
    </row>
    <row r="135">
      <c r="B135" s="311" t="n">
        <v>4197</v>
      </c>
      <c r="C135" s="99" t="s">
        <v>1093</v>
      </c>
      <c r="D135" s="906" t="n">
        <v>2</v>
      </c>
      <c r="E135" s="907" t="n">
        <v>0</v>
      </c>
      <c r="F135" s="908" t="n">
        <v>0</v>
      </c>
      <c r="G135" s="909" t="n">
        <v>0</v>
      </c>
      <c r="H135" s="910" t="n">
        <v>0</v>
      </c>
      <c r="I135" s="911" t="n">
        <v>1</v>
      </c>
      <c r="J135" s="912" t="n">
        <v>1</v>
      </c>
      <c r="K135" s="913" t="n">
        <v>1</v>
      </c>
      <c r="L135" s="914" t="n">
        <v>0</v>
      </c>
      <c r="M135" s="915" t="n">
        <v>0</v>
      </c>
      <c r="N135" s="916" t="n">
        <v>0</v>
      </c>
      <c r="O135" s="917" t="n">
        <v>1</v>
      </c>
      <c r="P135" s="918" t="n">
        <v>0</v>
      </c>
      <c r="Q135" s="919" t="n">
        <v>0</v>
      </c>
      <c r="R135" s="920" t="n">
        <v>0</v>
      </c>
      <c r="S135" s="921" t="n">
        <v>0</v>
      </c>
      <c r="T135" s="922" t="n">
        <v>0</v>
      </c>
      <c r="U135" s="923" t="n">
        <v>54</v>
      </c>
    </row>
    <row r="136">
      <c r="B136" s="311" t="n">
        <v>4198</v>
      </c>
      <c r="C136" s="99" t="s">
        <v>1094</v>
      </c>
      <c r="D136" s="906" t="n">
        <v>16</v>
      </c>
      <c r="E136" s="907" t="n">
        <v>5</v>
      </c>
      <c r="F136" s="908" t="n">
        <v>3</v>
      </c>
      <c r="G136" s="909" t="n">
        <v>3</v>
      </c>
      <c r="H136" s="910" t="n">
        <v>0</v>
      </c>
      <c r="I136" s="911" t="n">
        <v>0</v>
      </c>
      <c r="J136" s="912" t="n">
        <v>8</v>
      </c>
      <c r="K136" s="913" t="n">
        <v>6</v>
      </c>
      <c r="L136" s="914" t="n">
        <v>3</v>
      </c>
      <c r="M136" s="915" t="n">
        <v>3</v>
      </c>
      <c r="N136" s="916" t="n">
        <v>0</v>
      </c>
      <c r="O136" s="917" t="n">
        <v>0</v>
      </c>
      <c r="P136" s="918" t="n">
        <v>0</v>
      </c>
      <c r="Q136" s="919" t="n">
        <v>0</v>
      </c>
      <c r="R136" s="920" t="n">
        <v>0</v>
      </c>
      <c r="S136" s="921" t="n">
        <v>0</v>
      </c>
      <c r="T136" s="922" t="n">
        <v>0</v>
      </c>
      <c r="U136" s="923" t="n">
        <v>357</v>
      </c>
    </row>
    <row r="137">
      <c r="B137" s="311" t="n">
        <v>4199</v>
      </c>
      <c r="C137" s="99" t="s">
        <v>1095</v>
      </c>
      <c r="D137" s="906" t="n">
        <v>7</v>
      </c>
      <c r="E137" s="907" t="n">
        <v>0</v>
      </c>
      <c r="F137" s="908" t="n">
        <v>1</v>
      </c>
      <c r="G137" s="909" t="n">
        <v>1</v>
      </c>
      <c r="H137" s="910" t="n">
        <v>0</v>
      </c>
      <c r="I137" s="911" t="n">
        <v>0</v>
      </c>
      <c r="J137" s="912" t="n">
        <v>6</v>
      </c>
      <c r="K137" s="913" t="n">
        <v>0</v>
      </c>
      <c r="L137" s="914" t="n">
        <v>1</v>
      </c>
      <c r="M137" s="915" t="n">
        <v>1</v>
      </c>
      <c r="N137" s="916" t="n">
        <v>0</v>
      </c>
      <c r="O137" s="917" t="n">
        <v>0</v>
      </c>
      <c r="P137" s="918" t="n">
        <v>0</v>
      </c>
      <c r="Q137" s="919" t="n">
        <v>0</v>
      </c>
      <c r="R137" s="920" t="n">
        <v>0</v>
      </c>
      <c r="S137" s="921" t="n">
        <v>0</v>
      </c>
      <c r="T137" s="922" t="n">
        <v>0</v>
      </c>
      <c r="U137" s="923" t="n">
        <v>65</v>
      </c>
    </row>
    <row r="138">
      <c r="B138" s="311" t="n">
        <v>4200</v>
      </c>
      <c r="C138" s="99" t="s">
        <v>1096</v>
      </c>
      <c r="D138" s="906" t="n">
        <v>19</v>
      </c>
      <c r="E138" s="907" t="n">
        <v>6</v>
      </c>
      <c r="F138" s="908" t="n">
        <v>1</v>
      </c>
      <c r="G138" s="909" t="n">
        <v>1</v>
      </c>
      <c r="H138" s="910" t="n">
        <v>0</v>
      </c>
      <c r="I138" s="911" t="n">
        <v>1</v>
      </c>
      <c r="J138" s="912" t="n">
        <v>11</v>
      </c>
      <c r="K138" s="913" t="n">
        <v>6</v>
      </c>
      <c r="L138" s="914" t="n">
        <v>1</v>
      </c>
      <c r="M138" s="915" t="n">
        <v>1</v>
      </c>
      <c r="N138" s="916" t="n">
        <v>0</v>
      </c>
      <c r="O138" s="917" t="n">
        <v>1</v>
      </c>
      <c r="P138" s="918" t="n">
        <v>1</v>
      </c>
      <c r="Q138" s="919" t="n">
        <v>0</v>
      </c>
      <c r="R138" s="920" t="n">
        <v>0</v>
      </c>
      <c r="S138" s="921" t="n">
        <v>0</v>
      </c>
      <c r="T138" s="922" t="n">
        <v>0</v>
      </c>
      <c r="U138" s="923" t="n">
        <v>261</v>
      </c>
    </row>
    <row r="139">
      <c r="B139" s="311" t="n">
        <v>4201</v>
      </c>
      <c r="C139" s="99" t="s">
        <v>823</v>
      </c>
      <c r="D139" s="906" t="n">
        <v>53</v>
      </c>
      <c r="E139" s="907" t="n">
        <v>14</v>
      </c>
      <c r="F139" s="908" t="n">
        <v>2</v>
      </c>
      <c r="G139" s="909" t="n">
        <v>2</v>
      </c>
      <c r="H139" s="910" t="n">
        <v>0</v>
      </c>
      <c r="I139" s="911" t="n">
        <v>0</v>
      </c>
      <c r="J139" s="912" t="n">
        <v>37</v>
      </c>
      <c r="K139" s="913" t="n">
        <v>14</v>
      </c>
      <c r="L139" s="914" t="n">
        <v>2</v>
      </c>
      <c r="M139" s="915" t="n">
        <v>2</v>
      </c>
      <c r="N139" s="916" t="n">
        <v>0</v>
      </c>
      <c r="O139" s="917" t="n">
        <v>0</v>
      </c>
      <c r="P139" s="918" t="n">
        <v>1</v>
      </c>
      <c r="Q139" s="919" t="n">
        <v>0</v>
      </c>
      <c r="R139" s="920" t="n">
        <v>0</v>
      </c>
      <c r="S139" s="921" t="n">
        <v>0</v>
      </c>
      <c r="T139" s="922" t="n">
        <v>0</v>
      </c>
      <c r="U139" s="923" t="n">
        <v>375</v>
      </c>
    </row>
    <row r="140">
      <c r="B140" s="311" t="n">
        <v>4202</v>
      </c>
      <c r="C140" s="99" t="s">
        <v>1097</v>
      </c>
      <c r="D140" s="906" t="n">
        <v>9</v>
      </c>
      <c r="E140" s="907" t="n">
        <v>3</v>
      </c>
      <c r="F140" s="908" t="n">
        <v>1</v>
      </c>
      <c r="G140" s="909" t="n">
        <v>1</v>
      </c>
      <c r="H140" s="910" t="n">
        <v>0</v>
      </c>
      <c r="I140" s="911" t="n">
        <v>0</v>
      </c>
      <c r="J140" s="912" t="n">
        <v>5</v>
      </c>
      <c r="K140" s="913" t="n">
        <v>3</v>
      </c>
      <c r="L140" s="914" t="n">
        <v>1</v>
      </c>
      <c r="M140" s="915" t="n">
        <v>1</v>
      </c>
      <c r="N140" s="916" t="n">
        <v>0</v>
      </c>
      <c r="O140" s="917" t="n">
        <v>0</v>
      </c>
      <c r="P140" s="918" t="n">
        <v>0</v>
      </c>
      <c r="Q140" s="919" t="n">
        <v>0</v>
      </c>
      <c r="R140" s="920" t="n">
        <v>0</v>
      </c>
      <c r="S140" s="921" t="n">
        <v>0</v>
      </c>
      <c r="T140" s="922" t="n">
        <v>0</v>
      </c>
      <c r="U140" s="923" t="n">
        <v>177</v>
      </c>
    </row>
    <row r="141">
      <c r="B141" s="311" t="n">
        <v>4203</v>
      </c>
      <c r="C141" s="99" t="s">
        <v>1098</v>
      </c>
      <c r="D141" s="906" t="n">
        <v>12</v>
      </c>
      <c r="E141" s="907" t="n">
        <v>6</v>
      </c>
      <c r="F141" s="908" t="n">
        <v>1</v>
      </c>
      <c r="G141" s="909" t="n">
        <v>1</v>
      </c>
      <c r="H141" s="910" t="n">
        <v>0</v>
      </c>
      <c r="I141" s="911" t="n">
        <v>0</v>
      </c>
      <c r="J141" s="912" t="n">
        <v>5</v>
      </c>
      <c r="K141" s="913" t="n">
        <v>8</v>
      </c>
      <c r="L141" s="914" t="n">
        <v>1</v>
      </c>
      <c r="M141" s="915" t="n">
        <v>1</v>
      </c>
      <c r="N141" s="916" t="n">
        <v>0</v>
      </c>
      <c r="O141" s="917" t="n">
        <v>0</v>
      </c>
      <c r="P141" s="918" t="n">
        <v>0</v>
      </c>
      <c r="Q141" s="919" t="n">
        <v>1</v>
      </c>
      <c r="R141" s="920" t="n">
        <v>1</v>
      </c>
      <c r="S141" s="921" t="n">
        <v>0</v>
      </c>
      <c r="T141" s="922" t="n">
        <v>0</v>
      </c>
      <c r="U141" s="923" t="n">
        <v>56</v>
      </c>
    </row>
    <row r="142">
      <c r="B142" s="311" t="n">
        <v>4204</v>
      </c>
      <c r="C142" s="99" t="s">
        <v>1099</v>
      </c>
      <c r="D142" s="906" t="n">
        <v>14</v>
      </c>
      <c r="E142" s="907" t="n">
        <v>6</v>
      </c>
      <c r="F142" s="908" t="n">
        <v>1</v>
      </c>
      <c r="G142" s="909" t="n">
        <v>1</v>
      </c>
      <c r="H142" s="910" t="n">
        <v>0</v>
      </c>
      <c r="I142" s="911" t="n">
        <v>0</v>
      </c>
      <c r="J142" s="912" t="n">
        <v>7</v>
      </c>
      <c r="K142" s="913" t="n">
        <v>6</v>
      </c>
      <c r="L142" s="914" t="n">
        <v>1</v>
      </c>
      <c r="M142" s="915" t="n">
        <v>1</v>
      </c>
      <c r="N142" s="916" t="n">
        <v>0</v>
      </c>
      <c r="O142" s="917" t="n">
        <v>0</v>
      </c>
      <c r="P142" s="918" t="n">
        <v>0</v>
      </c>
      <c r="Q142" s="919" t="n">
        <v>0</v>
      </c>
      <c r="R142" s="920" t="n">
        <v>0</v>
      </c>
      <c r="S142" s="921" t="n">
        <v>0</v>
      </c>
      <c r="T142" s="922" t="n">
        <v>0</v>
      </c>
      <c r="U142" s="923" t="n">
        <v>87</v>
      </c>
    </row>
    <row r="143">
      <c r="B143" s="311" t="n">
        <v>4205</v>
      </c>
      <c r="C143" s="99" t="s">
        <v>1100</v>
      </c>
      <c r="D143" s="906" t="n">
        <v>10</v>
      </c>
      <c r="E143" s="907" t="n">
        <v>2</v>
      </c>
      <c r="F143" s="908" t="n">
        <v>1</v>
      </c>
      <c r="G143" s="909" t="n">
        <v>1</v>
      </c>
      <c r="H143" s="910" t="n">
        <v>0</v>
      </c>
      <c r="I143" s="911" t="n">
        <v>0</v>
      </c>
      <c r="J143" s="912" t="n">
        <v>7</v>
      </c>
      <c r="K143" s="913" t="n">
        <v>2</v>
      </c>
      <c r="L143" s="914" t="n">
        <v>1</v>
      </c>
      <c r="M143" s="915" t="n">
        <v>1</v>
      </c>
      <c r="N143" s="916" t="n">
        <v>0</v>
      </c>
      <c r="O143" s="917" t="n">
        <v>0</v>
      </c>
      <c r="P143" s="918" t="n">
        <v>0</v>
      </c>
      <c r="Q143" s="919" t="n">
        <v>0</v>
      </c>
      <c r="R143" s="920" t="n">
        <v>0</v>
      </c>
      <c r="S143" s="921" t="n">
        <v>0</v>
      </c>
      <c r="T143" s="922" t="n">
        <v>0</v>
      </c>
      <c r="U143" s="923" t="n">
        <v>72</v>
      </c>
    </row>
    <row r="144">
      <c r="B144" s="311" t="n">
        <v>4206</v>
      </c>
      <c r="C144" s="99" t="s">
        <v>1101</v>
      </c>
      <c r="D144" s="906" t="n">
        <v>27</v>
      </c>
      <c r="E144" s="907" t="n">
        <v>11</v>
      </c>
      <c r="F144" s="908" t="n">
        <v>2</v>
      </c>
      <c r="G144" s="909" t="n">
        <v>2</v>
      </c>
      <c r="H144" s="910" t="n">
        <v>0</v>
      </c>
      <c r="I144" s="911" t="n">
        <v>0</v>
      </c>
      <c r="J144" s="912" t="n">
        <v>14</v>
      </c>
      <c r="K144" s="913" t="n">
        <v>16</v>
      </c>
      <c r="L144" s="914" t="n">
        <v>2</v>
      </c>
      <c r="M144" s="915" t="n">
        <v>2</v>
      </c>
      <c r="N144" s="916" t="n">
        <v>0</v>
      </c>
      <c r="O144" s="917" t="n">
        <v>0</v>
      </c>
      <c r="P144" s="918" t="n">
        <v>1</v>
      </c>
      <c r="Q144" s="919" t="n">
        <v>0</v>
      </c>
      <c r="R144" s="920" t="n">
        <v>0</v>
      </c>
      <c r="S144" s="921" t="n">
        <v>0</v>
      </c>
      <c r="T144" s="922" t="n">
        <v>0</v>
      </c>
      <c r="U144" s="923" t="n">
        <v>387</v>
      </c>
    </row>
    <row r="145">
      <c r="B145" s="311" t="n">
        <v>4207</v>
      </c>
      <c r="C145" s="99" t="s">
        <v>1102</v>
      </c>
      <c r="D145" s="906" t="n">
        <v>13</v>
      </c>
      <c r="E145" s="907" t="n">
        <v>5</v>
      </c>
      <c r="F145" s="908" t="n">
        <v>1</v>
      </c>
      <c r="G145" s="909" t="n">
        <v>1</v>
      </c>
      <c r="H145" s="910" t="n">
        <v>0</v>
      </c>
      <c r="I145" s="911" t="n">
        <v>1</v>
      </c>
      <c r="J145" s="912" t="n">
        <v>6</v>
      </c>
      <c r="K145" s="913" t="n">
        <v>6</v>
      </c>
      <c r="L145" s="914" t="n">
        <v>1</v>
      </c>
      <c r="M145" s="915" t="n">
        <v>1</v>
      </c>
      <c r="N145" s="916" t="n">
        <v>0</v>
      </c>
      <c r="O145" s="917" t="n">
        <v>1</v>
      </c>
      <c r="P145" s="918" t="n">
        <v>2</v>
      </c>
      <c r="Q145" s="919" t="n">
        <v>0</v>
      </c>
      <c r="R145" s="920" t="n">
        <v>0</v>
      </c>
      <c r="S145" s="921" t="n">
        <v>0</v>
      </c>
      <c r="T145" s="922" t="n">
        <v>0</v>
      </c>
      <c r="U145" s="923" t="n">
        <v>67</v>
      </c>
    </row>
    <row r="146">
      <c r="B146" s="311" t="n">
        <v>4208</v>
      </c>
      <c r="C146" s="99" t="s">
        <v>1103</v>
      </c>
      <c r="D146" s="906" t="n">
        <v>8</v>
      </c>
      <c r="E146" s="907" t="n">
        <v>3</v>
      </c>
      <c r="F146" s="908" t="n">
        <v>0</v>
      </c>
      <c r="G146" s="909" t="n">
        <v>0</v>
      </c>
      <c r="H146" s="910" t="n">
        <v>0</v>
      </c>
      <c r="I146" s="911" t="n">
        <v>0</v>
      </c>
      <c r="J146" s="912" t="n">
        <v>5</v>
      </c>
      <c r="K146" s="913" t="n">
        <v>3</v>
      </c>
      <c r="L146" s="914" t="n">
        <v>0</v>
      </c>
      <c r="M146" s="915" t="n">
        <v>0</v>
      </c>
      <c r="N146" s="916" t="n">
        <v>0</v>
      </c>
      <c r="O146" s="917" t="n">
        <v>0</v>
      </c>
      <c r="P146" s="918" t="n">
        <v>1</v>
      </c>
      <c r="Q146" s="919" t="n">
        <v>0</v>
      </c>
      <c r="R146" s="920" t="n">
        <v>0</v>
      </c>
      <c r="S146" s="921" t="n">
        <v>0</v>
      </c>
      <c r="T146" s="922" t="n">
        <v>0</v>
      </c>
      <c r="U146" s="923" t="n">
        <v>33</v>
      </c>
    </row>
    <row r="147">
      <c r="B147" s="311" t="n">
        <v>4209</v>
      </c>
      <c r="C147" s="99" t="s">
        <v>1104</v>
      </c>
      <c r="D147" s="906" t="n">
        <v>25</v>
      </c>
      <c r="E147" s="907" t="n">
        <v>11</v>
      </c>
      <c r="F147" s="908" t="n">
        <v>4</v>
      </c>
      <c r="G147" s="909" t="n">
        <v>3</v>
      </c>
      <c r="H147" s="910" t="n">
        <v>1</v>
      </c>
      <c r="I147" s="911" t="n">
        <v>0</v>
      </c>
      <c r="J147" s="912" t="n">
        <v>10</v>
      </c>
      <c r="K147" s="913" t="n">
        <v>16</v>
      </c>
      <c r="L147" s="914" t="n">
        <v>4</v>
      </c>
      <c r="M147" s="915" t="n">
        <v>3</v>
      </c>
      <c r="N147" s="916" t="n">
        <v>1</v>
      </c>
      <c r="O147" s="917" t="n">
        <v>0</v>
      </c>
      <c r="P147" s="918" t="n">
        <v>0</v>
      </c>
      <c r="Q147" s="919" t="n">
        <v>0</v>
      </c>
      <c r="R147" s="920" t="n">
        <v>0</v>
      </c>
      <c r="S147" s="921" t="n">
        <v>0</v>
      </c>
      <c r="T147" s="922" t="n">
        <v>0</v>
      </c>
      <c r="U147" s="923" t="n">
        <v>210</v>
      </c>
    </row>
    <row r="148">
      <c r="B148" s="311" t="n">
        <v>4210</v>
      </c>
      <c r="C148" s="99" t="s">
        <v>1105</v>
      </c>
      <c r="D148" s="906" t="n">
        <v>5</v>
      </c>
      <c r="E148" s="907" t="n">
        <v>3</v>
      </c>
      <c r="F148" s="908" t="n">
        <v>1</v>
      </c>
      <c r="G148" s="909" t="n">
        <v>1</v>
      </c>
      <c r="H148" s="910" t="n">
        <v>0</v>
      </c>
      <c r="I148" s="911" t="n">
        <v>0</v>
      </c>
      <c r="J148" s="912" t="n">
        <v>1</v>
      </c>
      <c r="K148" s="913" t="n">
        <v>3</v>
      </c>
      <c r="L148" s="914" t="n">
        <v>1</v>
      </c>
      <c r="M148" s="915" t="n">
        <v>1</v>
      </c>
      <c r="N148" s="916" t="n">
        <v>0</v>
      </c>
      <c r="O148" s="917" t="n">
        <v>0</v>
      </c>
      <c r="P148" s="918" t="n">
        <v>1</v>
      </c>
      <c r="Q148" s="919" t="n">
        <v>0</v>
      </c>
      <c r="R148" s="920" t="n">
        <v>0</v>
      </c>
      <c r="S148" s="921" t="n">
        <v>0</v>
      </c>
      <c r="T148" s="922" t="n">
        <v>0</v>
      </c>
      <c r="U148" s="923" t="n">
        <v>15</v>
      </c>
    </row>
    <row r="149">
      <c r="B149" s="924" t="n">
        <v>4249</v>
      </c>
      <c r="C149" s="116" t="s">
        <v>1106</v>
      </c>
      <c r="D149" s="925" t="n">
        <v>106</v>
      </c>
      <c r="E149" s="926" t="n">
        <v>44</v>
      </c>
      <c r="F149" s="927" t="n">
        <v>18</v>
      </c>
      <c r="G149" s="928" t="n">
        <v>18</v>
      </c>
      <c r="H149" s="929" t="n">
        <v>0</v>
      </c>
      <c r="I149" s="930" t="n">
        <v>1</v>
      </c>
      <c r="J149" s="931" t="n">
        <v>43</v>
      </c>
      <c r="K149" s="932" t="n">
        <v>55</v>
      </c>
      <c r="L149" s="933" t="n">
        <v>20</v>
      </c>
      <c r="M149" s="934" t="n">
        <v>20</v>
      </c>
      <c r="N149" s="935" t="n">
        <v>0</v>
      </c>
      <c r="O149" s="936" t="n">
        <v>1</v>
      </c>
      <c r="P149" s="937" t="n">
        <v>3</v>
      </c>
      <c r="Q149" s="938" t="n">
        <v>0</v>
      </c>
      <c r="R149" s="939" t="n">
        <v>0</v>
      </c>
      <c r="S149" s="940" t="n">
        <v>0</v>
      </c>
      <c r="T149" s="941" t="n">
        <v>0</v>
      </c>
      <c r="U149" s="942" t="n">
        <v>1229</v>
      </c>
    </row>
    <row r="150">
      <c r="B150" s="311" t="n">
        <v>4221</v>
      </c>
      <c r="C150" s="99" t="s">
        <v>1107</v>
      </c>
      <c r="D150" s="906" t="n">
        <v>5</v>
      </c>
      <c r="E150" s="907" t="n">
        <v>3</v>
      </c>
      <c r="F150" s="908" t="n">
        <v>0</v>
      </c>
      <c r="G150" s="909" t="n">
        <v>0</v>
      </c>
      <c r="H150" s="910" t="n">
        <v>0</v>
      </c>
      <c r="I150" s="911" t="n">
        <v>0</v>
      </c>
      <c r="J150" s="912" t="n">
        <v>2</v>
      </c>
      <c r="K150" s="913" t="n">
        <v>4</v>
      </c>
      <c r="L150" s="914" t="n">
        <v>0</v>
      </c>
      <c r="M150" s="915" t="n">
        <v>0</v>
      </c>
      <c r="N150" s="916" t="n">
        <v>0</v>
      </c>
      <c r="O150" s="917" t="n">
        <v>0</v>
      </c>
      <c r="P150" s="918" t="n">
        <v>0</v>
      </c>
      <c r="Q150" s="919" t="n">
        <v>0</v>
      </c>
      <c r="R150" s="920" t="n">
        <v>0</v>
      </c>
      <c r="S150" s="921" t="n">
        <v>0</v>
      </c>
      <c r="T150" s="922" t="n">
        <v>0</v>
      </c>
      <c r="U150" s="923" t="n">
        <v>71</v>
      </c>
    </row>
    <row r="151">
      <c r="B151" s="311" t="n">
        <v>4222</v>
      </c>
      <c r="C151" s="99" t="s">
        <v>1108</v>
      </c>
      <c r="D151" s="906" t="n">
        <v>4</v>
      </c>
      <c r="E151" s="907" t="n">
        <v>1</v>
      </c>
      <c r="F151" s="908" t="n">
        <v>0</v>
      </c>
      <c r="G151" s="909" t="n">
        <v>0</v>
      </c>
      <c r="H151" s="910" t="n">
        <v>0</v>
      </c>
      <c r="I151" s="911" t="n">
        <v>0</v>
      </c>
      <c r="J151" s="912" t="n">
        <v>3</v>
      </c>
      <c r="K151" s="913" t="n">
        <v>2</v>
      </c>
      <c r="L151" s="914" t="n">
        <v>0</v>
      </c>
      <c r="M151" s="915" t="n">
        <v>0</v>
      </c>
      <c r="N151" s="916" t="n">
        <v>0</v>
      </c>
      <c r="O151" s="917" t="n">
        <v>0</v>
      </c>
      <c r="P151" s="918" t="n">
        <v>0</v>
      </c>
      <c r="Q151" s="919" t="n">
        <v>0</v>
      </c>
      <c r="R151" s="920" t="n">
        <v>0</v>
      </c>
      <c r="S151" s="921" t="n">
        <v>0</v>
      </c>
      <c r="T151" s="922" t="n">
        <v>0</v>
      </c>
      <c r="U151" s="923" t="n">
        <v>132</v>
      </c>
    </row>
    <row r="152">
      <c r="B152" s="311" t="n">
        <v>4223</v>
      </c>
      <c r="C152" s="99" t="s">
        <v>1109</v>
      </c>
      <c r="D152" s="906" t="n">
        <v>5</v>
      </c>
      <c r="E152" s="907" t="n">
        <v>2</v>
      </c>
      <c r="F152" s="908" t="n">
        <v>1</v>
      </c>
      <c r="G152" s="909" t="n">
        <v>1</v>
      </c>
      <c r="H152" s="910" t="n">
        <v>0</v>
      </c>
      <c r="I152" s="911" t="n">
        <v>0</v>
      </c>
      <c r="J152" s="912" t="n">
        <v>2</v>
      </c>
      <c r="K152" s="913" t="n">
        <v>2</v>
      </c>
      <c r="L152" s="914" t="n">
        <v>1</v>
      </c>
      <c r="M152" s="915" t="n">
        <v>1</v>
      </c>
      <c r="N152" s="916" t="n">
        <v>0</v>
      </c>
      <c r="O152" s="917" t="n">
        <v>0</v>
      </c>
      <c r="P152" s="918" t="n">
        <v>0</v>
      </c>
      <c r="Q152" s="919" t="n">
        <v>0</v>
      </c>
      <c r="R152" s="920" t="n">
        <v>0</v>
      </c>
      <c r="S152" s="921" t="n">
        <v>0</v>
      </c>
      <c r="T152" s="922" t="n">
        <v>0</v>
      </c>
      <c r="U152" s="923" t="n">
        <v>22</v>
      </c>
    </row>
    <row r="153">
      <c r="B153" s="311" t="n">
        <v>4224</v>
      </c>
      <c r="C153" s="99" t="s">
        <v>1110</v>
      </c>
      <c r="D153" s="906" t="n">
        <v>6</v>
      </c>
      <c r="E153" s="907" t="n">
        <v>3</v>
      </c>
      <c r="F153" s="908" t="n">
        <v>2</v>
      </c>
      <c r="G153" s="909" t="n">
        <v>2</v>
      </c>
      <c r="H153" s="910" t="n">
        <v>0</v>
      </c>
      <c r="I153" s="911" t="n">
        <v>0</v>
      </c>
      <c r="J153" s="912" t="n">
        <v>1</v>
      </c>
      <c r="K153" s="913" t="n">
        <v>4</v>
      </c>
      <c r="L153" s="914" t="n">
        <v>3</v>
      </c>
      <c r="M153" s="915" t="n">
        <v>3</v>
      </c>
      <c r="N153" s="916" t="n">
        <v>0</v>
      </c>
      <c r="O153" s="917" t="n">
        <v>0</v>
      </c>
      <c r="P153" s="918" t="n">
        <v>0</v>
      </c>
      <c r="Q153" s="919" t="n">
        <v>0</v>
      </c>
      <c r="R153" s="920" t="n">
        <v>0</v>
      </c>
      <c r="S153" s="921" t="n">
        <v>0</v>
      </c>
      <c r="T153" s="922" t="n">
        <v>0</v>
      </c>
      <c r="U153" s="923" t="n">
        <v>75</v>
      </c>
    </row>
    <row r="154">
      <c r="B154" s="311" t="n">
        <v>4226</v>
      </c>
      <c r="C154" s="99" t="s">
        <v>1111</v>
      </c>
      <c r="D154" s="906" t="n">
        <v>2</v>
      </c>
      <c r="E154" s="907" t="n">
        <v>2</v>
      </c>
      <c r="F154" s="908" t="n">
        <v>0</v>
      </c>
      <c r="G154" s="909" t="n">
        <v>0</v>
      </c>
      <c r="H154" s="910" t="n">
        <v>0</v>
      </c>
      <c r="I154" s="911" t="n">
        <v>0</v>
      </c>
      <c r="J154" s="912" t="n">
        <v>0</v>
      </c>
      <c r="K154" s="913" t="n">
        <v>2</v>
      </c>
      <c r="L154" s="914" t="n">
        <v>0</v>
      </c>
      <c r="M154" s="915" t="n">
        <v>0</v>
      </c>
      <c r="N154" s="916" t="n">
        <v>0</v>
      </c>
      <c r="O154" s="917" t="n">
        <v>0</v>
      </c>
      <c r="P154" s="918" t="n">
        <v>0</v>
      </c>
      <c r="Q154" s="919" t="n">
        <v>0</v>
      </c>
      <c r="R154" s="920" t="n">
        <v>0</v>
      </c>
      <c r="S154" s="921" t="n">
        <v>0</v>
      </c>
      <c r="T154" s="922" t="n">
        <v>0</v>
      </c>
      <c r="U154" s="923" t="n">
        <v>31</v>
      </c>
    </row>
    <row r="155">
      <c r="B155" s="311" t="n">
        <v>4227</v>
      </c>
      <c r="C155" s="99" t="s">
        <v>1112</v>
      </c>
      <c r="D155" s="906" t="n">
        <v>4</v>
      </c>
      <c r="E155" s="907" t="n">
        <v>1</v>
      </c>
      <c r="F155" s="908" t="n">
        <v>1</v>
      </c>
      <c r="G155" s="909" t="n">
        <v>1</v>
      </c>
      <c r="H155" s="910" t="n">
        <v>0</v>
      </c>
      <c r="I155" s="911" t="n">
        <v>0</v>
      </c>
      <c r="J155" s="912" t="n">
        <v>2</v>
      </c>
      <c r="K155" s="913" t="n">
        <v>1</v>
      </c>
      <c r="L155" s="914" t="n">
        <v>1</v>
      </c>
      <c r="M155" s="915" t="n">
        <v>1</v>
      </c>
      <c r="N155" s="916" t="n">
        <v>0</v>
      </c>
      <c r="O155" s="917" t="n">
        <v>0</v>
      </c>
      <c r="P155" s="918" t="n">
        <v>0</v>
      </c>
      <c r="Q155" s="919" t="n">
        <v>0</v>
      </c>
      <c r="R155" s="920" t="n">
        <v>0</v>
      </c>
      <c r="S155" s="921" t="n">
        <v>0</v>
      </c>
      <c r="T155" s="922" t="n">
        <v>0</v>
      </c>
      <c r="U155" s="923" t="n">
        <v>67</v>
      </c>
    </row>
    <row r="156">
      <c r="B156" s="311" t="n">
        <v>4228</v>
      </c>
      <c r="C156" s="99" t="s">
        <v>1113</v>
      </c>
      <c r="D156" s="906" t="n">
        <v>8</v>
      </c>
      <c r="E156" s="907" t="n">
        <v>3</v>
      </c>
      <c r="F156" s="908" t="n">
        <v>3</v>
      </c>
      <c r="G156" s="909" t="n">
        <v>3</v>
      </c>
      <c r="H156" s="910" t="n">
        <v>0</v>
      </c>
      <c r="I156" s="911" t="n">
        <v>0</v>
      </c>
      <c r="J156" s="912" t="n">
        <v>2</v>
      </c>
      <c r="K156" s="913" t="n">
        <v>7</v>
      </c>
      <c r="L156" s="914" t="n">
        <v>3</v>
      </c>
      <c r="M156" s="915" t="n">
        <v>3</v>
      </c>
      <c r="N156" s="916" t="n">
        <v>0</v>
      </c>
      <c r="O156" s="917" t="n">
        <v>0</v>
      </c>
      <c r="P156" s="918" t="n">
        <v>0</v>
      </c>
      <c r="Q156" s="919" t="n">
        <v>0</v>
      </c>
      <c r="R156" s="920" t="n">
        <v>0</v>
      </c>
      <c r="S156" s="921" t="n">
        <v>0</v>
      </c>
      <c r="T156" s="922" t="n">
        <v>0</v>
      </c>
      <c r="U156" s="923" t="n">
        <v>86</v>
      </c>
    </row>
    <row r="157">
      <c r="B157" s="311" t="n">
        <v>4229</v>
      </c>
      <c r="C157" s="99" t="s">
        <v>1114</v>
      </c>
      <c r="D157" s="906" t="n">
        <v>3</v>
      </c>
      <c r="E157" s="907" t="n">
        <v>1</v>
      </c>
      <c r="F157" s="908" t="n">
        <v>0</v>
      </c>
      <c r="G157" s="909" t="n">
        <v>0</v>
      </c>
      <c r="H157" s="910" t="n">
        <v>0</v>
      </c>
      <c r="I157" s="911" t="n">
        <v>0</v>
      </c>
      <c r="J157" s="912" t="n">
        <v>2</v>
      </c>
      <c r="K157" s="913" t="n">
        <v>1</v>
      </c>
      <c r="L157" s="914" t="n">
        <v>0</v>
      </c>
      <c r="M157" s="915" t="n">
        <v>0</v>
      </c>
      <c r="N157" s="916" t="n">
        <v>0</v>
      </c>
      <c r="O157" s="917" t="n">
        <v>0</v>
      </c>
      <c r="P157" s="918" t="n">
        <v>0</v>
      </c>
      <c r="Q157" s="919" t="n">
        <v>0</v>
      </c>
      <c r="R157" s="920" t="n">
        <v>0</v>
      </c>
      <c r="S157" s="921" t="n">
        <v>0</v>
      </c>
      <c r="T157" s="922" t="n">
        <v>0</v>
      </c>
      <c r="U157" s="923" t="n">
        <v>35</v>
      </c>
    </row>
    <row r="158">
      <c r="B158" s="311" t="n">
        <v>4230</v>
      </c>
      <c r="C158" s="99" t="s">
        <v>1115</v>
      </c>
      <c r="D158" s="906" t="n">
        <v>0</v>
      </c>
      <c r="E158" s="907" t="n">
        <v>0</v>
      </c>
      <c r="F158" s="908" t="n">
        <v>0</v>
      </c>
      <c r="G158" s="909" t="n">
        <v>0</v>
      </c>
      <c r="H158" s="910" t="n">
        <v>0</v>
      </c>
      <c r="I158" s="911" t="n">
        <v>0</v>
      </c>
      <c r="J158" s="912" t="n">
        <v>0</v>
      </c>
      <c r="K158" s="913" t="n">
        <v>0</v>
      </c>
      <c r="L158" s="914" t="n">
        <v>0</v>
      </c>
      <c r="M158" s="915" t="n">
        <v>0</v>
      </c>
      <c r="N158" s="916" t="n">
        <v>0</v>
      </c>
      <c r="O158" s="917" t="n">
        <v>0</v>
      </c>
      <c r="P158" s="918" t="n">
        <v>0</v>
      </c>
      <c r="Q158" s="919" t="n">
        <v>0</v>
      </c>
      <c r="R158" s="920" t="n">
        <v>0</v>
      </c>
      <c r="S158" s="921" t="n">
        <v>0</v>
      </c>
      <c r="T158" s="922" t="n">
        <v>0</v>
      </c>
      <c r="U158" s="923" t="n">
        <v>0</v>
      </c>
    </row>
    <row r="159">
      <c r="B159" s="311" t="n">
        <v>4231</v>
      </c>
      <c r="C159" s="99" t="s">
        <v>1116</v>
      </c>
      <c r="D159" s="906" t="n">
        <v>1</v>
      </c>
      <c r="E159" s="907" t="n">
        <v>1</v>
      </c>
      <c r="F159" s="908" t="n">
        <v>0</v>
      </c>
      <c r="G159" s="909" t="n">
        <v>0</v>
      </c>
      <c r="H159" s="910" t="n">
        <v>0</v>
      </c>
      <c r="I159" s="911" t="n">
        <v>0</v>
      </c>
      <c r="J159" s="912" t="n">
        <v>0</v>
      </c>
      <c r="K159" s="913" t="n">
        <v>1</v>
      </c>
      <c r="L159" s="914" t="n">
        <v>0</v>
      </c>
      <c r="M159" s="915" t="n">
        <v>0</v>
      </c>
      <c r="N159" s="916" t="n">
        <v>0</v>
      </c>
      <c r="O159" s="917" t="n">
        <v>0</v>
      </c>
      <c r="P159" s="918" t="n">
        <v>0</v>
      </c>
      <c r="Q159" s="919" t="n">
        <v>0</v>
      </c>
      <c r="R159" s="920" t="n">
        <v>0</v>
      </c>
      <c r="S159" s="921" t="n">
        <v>0</v>
      </c>
      <c r="T159" s="922" t="n">
        <v>0</v>
      </c>
      <c r="U159" s="923" t="n">
        <v>4</v>
      </c>
    </row>
    <row r="160">
      <c r="B160" s="311" t="n">
        <v>4232</v>
      </c>
      <c r="C160" s="99" t="s">
        <v>1117</v>
      </c>
      <c r="D160" s="906" t="n">
        <v>1</v>
      </c>
      <c r="E160" s="907" t="n">
        <v>0</v>
      </c>
      <c r="F160" s="908" t="n">
        <v>1</v>
      </c>
      <c r="G160" s="909" t="n">
        <v>1</v>
      </c>
      <c r="H160" s="910" t="n">
        <v>0</v>
      </c>
      <c r="I160" s="911" t="n">
        <v>0</v>
      </c>
      <c r="J160" s="912" t="n">
        <v>0</v>
      </c>
      <c r="K160" s="913" t="n">
        <v>0</v>
      </c>
      <c r="L160" s="914" t="n">
        <v>1</v>
      </c>
      <c r="M160" s="915" t="n">
        <v>1</v>
      </c>
      <c r="N160" s="916" t="n">
        <v>0</v>
      </c>
      <c r="O160" s="917" t="n">
        <v>0</v>
      </c>
      <c r="P160" s="918" t="n">
        <v>0</v>
      </c>
      <c r="Q160" s="919" t="n">
        <v>0</v>
      </c>
      <c r="R160" s="920" t="n">
        <v>0</v>
      </c>
      <c r="S160" s="921" t="n">
        <v>0</v>
      </c>
      <c r="T160" s="922" t="n">
        <v>0</v>
      </c>
      <c r="U160" s="923" t="n">
        <v>4</v>
      </c>
    </row>
    <row r="161">
      <c r="B161" s="311" t="n">
        <v>4233</v>
      </c>
      <c r="C161" s="99" t="s">
        <v>1118</v>
      </c>
      <c r="D161" s="906" t="n">
        <v>2</v>
      </c>
      <c r="E161" s="907" t="n">
        <v>1</v>
      </c>
      <c r="F161" s="908" t="n">
        <v>0</v>
      </c>
      <c r="G161" s="909" t="n">
        <v>0</v>
      </c>
      <c r="H161" s="910" t="n">
        <v>0</v>
      </c>
      <c r="I161" s="911" t="n">
        <v>0</v>
      </c>
      <c r="J161" s="912" t="n">
        <v>1</v>
      </c>
      <c r="K161" s="913" t="n">
        <v>1</v>
      </c>
      <c r="L161" s="914" t="n">
        <v>0</v>
      </c>
      <c r="M161" s="915" t="n">
        <v>0</v>
      </c>
      <c r="N161" s="916" t="n">
        <v>0</v>
      </c>
      <c r="O161" s="917" t="n">
        <v>0</v>
      </c>
      <c r="P161" s="918" t="n">
        <v>0</v>
      </c>
      <c r="Q161" s="919" t="n">
        <v>0</v>
      </c>
      <c r="R161" s="920" t="n">
        <v>0</v>
      </c>
      <c r="S161" s="921" t="n">
        <v>0</v>
      </c>
      <c r="T161" s="922" t="n">
        <v>0</v>
      </c>
      <c r="U161" s="923" t="n">
        <v>123</v>
      </c>
    </row>
    <row r="162">
      <c r="B162" s="311" t="n">
        <v>4234</v>
      </c>
      <c r="C162" s="99" t="s">
        <v>1119</v>
      </c>
      <c r="D162" s="906" t="n">
        <v>9</v>
      </c>
      <c r="E162" s="907" t="n">
        <v>4</v>
      </c>
      <c r="F162" s="908" t="n">
        <v>1</v>
      </c>
      <c r="G162" s="909" t="n">
        <v>1</v>
      </c>
      <c r="H162" s="910" t="n">
        <v>0</v>
      </c>
      <c r="I162" s="911" t="n">
        <v>0</v>
      </c>
      <c r="J162" s="912" t="n">
        <v>4</v>
      </c>
      <c r="K162" s="913" t="n">
        <v>5</v>
      </c>
      <c r="L162" s="914" t="n">
        <v>1</v>
      </c>
      <c r="M162" s="915" t="n">
        <v>1</v>
      </c>
      <c r="N162" s="916" t="n">
        <v>0</v>
      </c>
      <c r="O162" s="917" t="n">
        <v>0</v>
      </c>
      <c r="P162" s="918" t="n">
        <v>1</v>
      </c>
      <c r="Q162" s="919" t="n">
        <v>0</v>
      </c>
      <c r="R162" s="920" t="n">
        <v>0</v>
      </c>
      <c r="S162" s="921" t="n">
        <v>0</v>
      </c>
      <c r="T162" s="922" t="n">
        <v>0</v>
      </c>
      <c r="U162" s="923" t="n">
        <v>52</v>
      </c>
    </row>
    <row r="163">
      <c r="B163" s="311" t="n">
        <v>4235</v>
      </c>
      <c r="C163" s="99" t="s">
        <v>1120</v>
      </c>
      <c r="D163" s="906" t="n">
        <v>2</v>
      </c>
      <c r="E163" s="907" t="n">
        <v>0</v>
      </c>
      <c r="F163" s="908" t="n">
        <v>1</v>
      </c>
      <c r="G163" s="909" t="n">
        <v>1</v>
      </c>
      <c r="H163" s="910" t="n">
        <v>0</v>
      </c>
      <c r="I163" s="911" t="n">
        <v>0</v>
      </c>
      <c r="J163" s="912" t="n">
        <v>1</v>
      </c>
      <c r="K163" s="913" t="n">
        <v>0</v>
      </c>
      <c r="L163" s="914" t="n">
        <v>1</v>
      </c>
      <c r="M163" s="915" t="n">
        <v>1</v>
      </c>
      <c r="N163" s="916" t="n">
        <v>0</v>
      </c>
      <c r="O163" s="917" t="n">
        <v>0</v>
      </c>
      <c r="P163" s="918" t="n">
        <v>0</v>
      </c>
      <c r="Q163" s="919" t="n">
        <v>0</v>
      </c>
      <c r="R163" s="920" t="n">
        <v>0</v>
      </c>
      <c r="S163" s="921" t="n">
        <v>0</v>
      </c>
      <c r="T163" s="922" t="n">
        <v>0</v>
      </c>
      <c r="U163" s="923" t="n">
        <v>3</v>
      </c>
    </row>
    <row r="164">
      <c r="B164" s="311" t="n">
        <v>4236</v>
      </c>
      <c r="C164" s="99" t="s">
        <v>1121</v>
      </c>
      <c r="D164" s="906" t="n">
        <v>24</v>
      </c>
      <c r="E164" s="907" t="n">
        <v>10</v>
      </c>
      <c r="F164" s="908" t="n">
        <v>3</v>
      </c>
      <c r="G164" s="909" t="n">
        <v>3</v>
      </c>
      <c r="H164" s="910" t="n">
        <v>0</v>
      </c>
      <c r="I164" s="911" t="n">
        <v>0</v>
      </c>
      <c r="J164" s="912" t="n">
        <v>11</v>
      </c>
      <c r="K164" s="913" t="n">
        <v>10</v>
      </c>
      <c r="L164" s="914" t="n">
        <v>3</v>
      </c>
      <c r="M164" s="915" t="n">
        <v>3</v>
      </c>
      <c r="N164" s="916" t="n">
        <v>0</v>
      </c>
      <c r="O164" s="917" t="n">
        <v>0</v>
      </c>
      <c r="P164" s="918" t="n">
        <v>1</v>
      </c>
      <c r="Q164" s="919" t="n">
        <v>0</v>
      </c>
      <c r="R164" s="920" t="n">
        <v>0</v>
      </c>
      <c r="S164" s="921" t="n">
        <v>0</v>
      </c>
      <c r="T164" s="922" t="n">
        <v>0</v>
      </c>
      <c r="U164" s="923" t="n">
        <v>148</v>
      </c>
    </row>
    <row r="165">
      <c r="B165" s="311" t="n">
        <v>4237</v>
      </c>
      <c r="C165" s="99" t="s">
        <v>1122</v>
      </c>
      <c r="D165" s="906" t="n">
        <v>2</v>
      </c>
      <c r="E165" s="907" t="n">
        <v>2</v>
      </c>
      <c r="F165" s="908" t="n">
        <v>0</v>
      </c>
      <c r="G165" s="909" t="n">
        <v>0</v>
      </c>
      <c r="H165" s="910" t="n">
        <v>0</v>
      </c>
      <c r="I165" s="911" t="n">
        <v>0</v>
      </c>
      <c r="J165" s="912" t="n">
        <v>0</v>
      </c>
      <c r="K165" s="913" t="n">
        <v>2</v>
      </c>
      <c r="L165" s="914" t="n">
        <v>0</v>
      </c>
      <c r="M165" s="915" t="n">
        <v>0</v>
      </c>
      <c r="N165" s="916" t="n">
        <v>0</v>
      </c>
      <c r="O165" s="917" t="n">
        <v>0</v>
      </c>
      <c r="P165" s="918" t="n">
        <v>0</v>
      </c>
      <c r="Q165" s="919" t="n">
        <v>0</v>
      </c>
      <c r="R165" s="920" t="n">
        <v>0</v>
      </c>
      <c r="S165" s="921" t="n">
        <v>0</v>
      </c>
      <c r="T165" s="922" t="n">
        <v>0</v>
      </c>
      <c r="U165" s="923" t="n">
        <v>8</v>
      </c>
    </row>
    <row r="166">
      <c r="B166" s="311" t="n">
        <v>4238</v>
      </c>
      <c r="C166" s="99" t="s">
        <v>1123</v>
      </c>
      <c r="D166" s="906" t="n">
        <v>8</v>
      </c>
      <c r="E166" s="907" t="n">
        <v>1</v>
      </c>
      <c r="F166" s="908" t="n">
        <v>1</v>
      </c>
      <c r="G166" s="909" t="n">
        <v>1</v>
      </c>
      <c r="H166" s="910" t="n">
        <v>0</v>
      </c>
      <c r="I166" s="911" t="n">
        <v>0</v>
      </c>
      <c r="J166" s="912" t="n">
        <v>6</v>
      </c>
      <c r="K166" s="913" t="n">
        <v>1</v>
      </c>
      <c r="L166" s="914" t="n">
        <v>1</v>
      </c>
      <c r="M166" s="915" t="n">
        <v>1</v>
      </c>
      <c r="N166" s="916" t="n">
        <v>0</v>
      </c>
      <c r="O166" s="917" t="n">
        <v>0</v>
      </c>
      <c r="P166" s="918" t="n">
        <v>0</v>
      </c>
      <c r="Q166" s="919" t="n">
        <v>0</v>
      </c>
      <c r="R166" s="920" t="n">
        <v>0</v>
      </c>
      <c r="S166" s="921" t="n">
        <v>0</v>
      </c>
      <c r="T166" s="922" t="n">
        <v>0</v>
      </c>
      <c r="U166" s="923" t="n">
        <v>98</v>
      </c>
    </row>
    <row r="167">
      <c r="B167" s="311" t="n">
        <v>4239</v>
      </c>
      <c r="C167" s="99" t="s">
        <v>1124</v>
      </c>
      <c r="D167" s="906" t="n">
        <v>15</v>
      </c>
      <c r="E167" s="907" t="n">
        <v>7</v>
      </c>
      <c r="F167" s="908" t="n">
        <v>4</v>
      </c>
      <c r="G167" s="909" t="n">
        <v>4</v>
      </c>
      <c r="H167" s="910" t="n">
        <v>0</v>
      </c>
      <c r="I167" s="911" t="n">
        <v>0</v>
      </c>
      <c r="J167" s="912" t="n">
        <v>4</v>
      </c>
      <c r="K167" s="913" t="n">
        <v>9</v>
      </c>
      <c r="L167" s="914" t="n">
        <v>5</v>
      </c>
      <c r="M167" s="915" t="n">
        <v>5</v>
      </c>
      <c r="N167" s="916" t="n">
        <v>0</v>
      </c>
      <c r="O167" s="917" t="n">
        <v>0</v>
      </c>
      <c r="P167" s="918" t="n">
        <v>1</v>
      </c>
      <c r="Q167" s="919" t="n">
        <v>0</v>
      </c>
      <c r="R167" s="920" t="n">
        <v>0</v>
      </c>
      <c r="S167" s="921" t="n">
        <v>0</v>
      </c>
      <c r="T167" s="922" t="n">
        <v>0</v>
      </c>
      <c r="U167" s="923" t="n">
        <v>137</v>
      </c>
    </row>
    <row r="168">
      <c r="B168" s="311" t="n">
        <v>4240</v>
      </c>
      <c r="C168" s="99" t="s">
        <v>1125</v>
      </c>
      <c r="D168" s="906" t="n">
        <v>5</v>
      </c>
      <c r="E168" s="907" t="n">
        <v>2</v>
      </c>
      <c r="F168" s="908" t="n">
        <v>0</v>
      </c>
      <c r="G168" s="909" t="n">
        <v>0</v>
      </c>
      <c r="H168" s="910" t="n">
        <v>0</v>
      </c>
      <c r="I168" s="911" t="n">
        <v>1</v>
      </c>
      <c r="J168" s="912" t="n">
        <v>2</v>
      </c>
      <c r="K168" s="913" t="n">
        <v>3</v>
      </c>
      <c r="L168" s="914" t="n">
        <v>0</v>
      </c>
      <c r="M168" s="915" t="n">
        <v>0</v>
      </c>
      <c r="N168" s="916" t="n">
        <v>0</v>
      </c>
      <c r="O168" s="917" t="n">
        <v>1</v>
      </c>
      <c r="P168" s="918" t="n">
        <v>0</v>
      </c>
      <c r="Q168" s="919" t="n">
        <v>0</v>
      </c>
      <c r="R168" s="920" t="n">
        <v>0</v>
      </c>
      <c r="S168" s="921" t="n">
        <v>0</v>
      </c>
      <c r="T168" s="922" t="n">
        <v>0</v>
      </c>
      <c r="U168" s="923" t="n">
        <v>136</v>
      </c>
    </row>
    <row r="169">
      <c r="B169" s="924" t="n">
        <v>4269</v>
      </c>
      <c r="C169" s="116" t="s">
        <v>1126</v>
      </c>
      <c r="D169" s="925" t="n">
        <v>110</v>
      </c>
      <c r="E169" s="926" t="n">
        <v>52</v>
      </c>
      <c r="F169" s="927" t="n">
        <v>8</v>
      </c>
      <c r="G169" s="928" t="n">
        <v>8</v>
      </c>
      <c r="H169" s="929" t="n">
        <v>0</v>
      </c>
      <c r="I169" s="930" t="n">
        <v>0</v>
      </c>
      <c r="J169" s="931" t="n">
        <v>50</v>
      </c>
      <c r="K169" s="932" t="n">
        <v>56</v>
      </c>
      <c r="L169" s="933" t="n">
        <v>8</v>
      </c>
      <c r="M169" s="934" t="n">
        <v>8</v>
      </c>
      <c r="N169" s="935" t="n">
        <v>0</v>
      </c>
      <c r="O169" s="936" t="n">
        <v>0</v>
      </c>
      <c r="P169" s="937" t="n">
        <v>9</v>
      </c>
      <c r="Q169" s="938" t="n">
        <v>0</v>
      </c>
      <c r="R169" s="939" t="n">
        <v>0</v>
      </c>
      <c r="S169" s="940" t="n">
        <v>0</v>
      </c>
      <c r="T169" s="941" t="n">
        <v>0</v>
      </c>
      <c r="U169" s="942" t="n">
        <v>751</v>
      </c>
    </row>
    <row r="170">
      <c r="B170" s="311" t="n">
        <v>4251</v>
      </c>
      <c r="C170" s="99" t="s">
        <v>1127</v>
      </c>
      <c r="D170" s="906" t="n">
        <v>1</v>
      </c>
      <c r="E170" s="907" t="n">
        <v>0</v>
      </c>
      <c r="F170" s="908" t="n">
        <v>0</v>
      </c>
      <c r="G170" s="909" t="n">
        <v>0</v>
      </c>
      <c r="H170" s="910" t="n">
        <v>0</v>
      </c>
      <c r="I170" s="911" t="n">
        <v>0</v>
      </c>
      <c r="J170" s="912" t="n">
        <v>1</v>
      </c>
      <c r="K170" s="913" t="n">
        <v>0</v>
      </c>
      <c r="L170" s="914" t="n">
        <v>0</v>
      </c>
      <c r="M170" s="915" t="n">
        <v>0</v>
      </c>
      <c r="N170" s="916" t="n">
        <v>0</v>
      </c>
      <c r="O170" s="917" t="n">
        <v>0</v>
      </c>
      <c r="P170" s="918" t="n">
        <v>0</v>
      </c>
      <c r="Q170" s="919" t="n">
        <v>0</v>
      </c>
      <c r="R170" s="920" t="n">
        <v>0</v>
      </c>
      <c r="S170" s="921" t="n">
        <v>0</v>
      </c>
      <c r="T170" s="922" t="n">
        <v>0</v>
      </c>
      <c r="U170" s="923" t="n">
        <v>14</v>
      </c>
    </row>
    <row r="171">
      <c r="B171" s="311" t="n">
        <v>4252</v>
      </c>
      <c r="C171" s="99" t="s">
        <v>1128</v>
      </c>
      <c r="D171" s="906" t="n">
        <v>14</v>
      </c>
      <c r="E171" s="907" t="n">
        <v>9</v>
      </c>
      <c r="F171" s="908" t="n">
        <v>0</v>
      </c>
      <c r="G171" s="909" t="n">
        <v>0</v>
      </c>
      <c r="H171" s="910" t="n">
        <v>0</v>
      </c>
      <c r="I171" s="911" t="n">
        <v>0</v>
      </c>
      <c r="J171" s="912" t="n">
        <v>5</v>
      </c>
      <c r="K171" s="913" t="n">
        <v>9</v>
      </c>
      <c r="L171" s="914" t="n">
        <v>0</v>
      </c>
      <c r="M171" s="915" t="n">
        <v>0</v>
      </c>
      <c r="N171" s="916" t="n">
        <v>0</v>
      </c>
      <c r="O171" s="917" t="n">
        <v>0</v>
      </c>
      <c r="P171" s="918" t="n">
        <v>2</v>
      </c>
      <c r="Q171" s="919" t="n">
        <v>0</v>
      </c>
      <c r="R171" s="920" t="n">
        <v>0</v>
      </c>
      <c r="S171" s="921" t="n">
        <v>0</v>
      </c>
      <c r="T171" s="922" t="n">
        <v>0</v>
      </c>
      <c r="U171" s="923" t="n">
        <v>162</v>
      </c>
    </row>
    <row r="172">
      <c r="B172" s="311" t="n">
        <v>4253</v>
      </c>
      <c r="C172" s="99" t="s">
        <v>1129</v>
      </c>
      <c r="D172" s="906" t="n">
        <v>7</v>
      </c>
      <c r="E172" s="907" t="n">
        <v>6</v>
      </c>
      <c r="F172" s="908" t="n">
        <v>0</v>
      </c>
      <c r="G172" s="909" t="n">
        <v>0</v>
      </c>
      <c r="H172" s="910" t="n">
        <v>0</v>
      </c>
      <c r="I172" s="911" t="n">
        <v>0</v>
      </c>
      <c r="J172" s="912" t="n">
        <v>1</v>
      </c>
      <c r="K172" s="913" t="n">
        <v>6</v>
      </c>
      <c r="L172" s="914" t="n">
        <v>0</v>
      </c>
      <c r="M172" s="915" t="n">
        <v>0</v>
      </c>
      <c r="N172" s="916" t="n">
        <v>0</v>
      </c>
      <c r="O172" s="917" t="n">
        <v>0</v>
      </c>
      <c r="P172" s="918" t="n">
        <v>0</v>
      </c>
      <c r="Q172" s="919" t="n">
        <v>0</v>
      </c>
      <c r="R172" s="920" t="n">
        <v>0</v>
      </c>
      <c r="S172" s="921" t="n">
        <v>0</v>
      </c>
      <c r="T172" s="922" t="n">
        <v>0</v>
      </c>
      <c r="U172" s="923" t="n">
        <v>42</v>
      </c>
    </row>
    <row r="173">
      <c r="B173" s="311" t="n">
        <v>4254</v>
      </c>
      <c r="C173" s="99" t="s">
        <v>1130</v>
      </c>
      <c r="D173" s="906" t="n">
        <v>15</v>
      </c>
      <c r="E173" s="907" t="n">
        <v>6</v>
      </c>
      <c r="F173" s="908" t="n">
        <v>1</v>
      </c>
      <c r="G173" s="909" t="n">
        <v>1</v>
      </c>
      <c r="H173" s="910" t="n">
        <v>0</v>
      </c>
      <c r="I173" s="911" t="n">
        <v>0</v>
      </c>
      <c r="J173" s="912" t="n">
        <v>8</v>
      </c>
      <c r="K173" s="913" t="n">
        <v>6</v>
      </c>
      <c r="L173" s="914" t="n">
        <v>1</v>
      </c>
      <c r="M173" s="915" t="n">
        <v>1</v>
      </c>
      <c r="N173" s="916" t="n">
        <v>0</v>
      </c>
      <c r="O173" s="917" t="n">
        <v>0</v>
      </c>
      <c r="P173" s="918" t="n">
        <v>0</v>
      </c>
      <c r="Q173" s="919" t="n">
        <v>0</v>
      </c>
      <c r="R173" s="920" t="n">
        <v>0</v>
      </c>
      <c r="S173" s="921" t="n">
        <v>0</v>
      </c>
      <c r="T173" s="922" t="n">
        <v>0</v>
      </c>
      <c r="U173" s="923" t="n">
        <v>92</v>
      </c>
    </row>
    <row r="174">
      <c r="B174" s="311" t="n">
        <v>4255</v>
      </c>
      <c r="C174" s="99" t="s">
        <v>1131</v>
      </c>
      <c r="D174" s="906" t="n">
        <v>1</v>
      </c>
      <c r="E174" s="907" t="n">
        <v>0</v>
      </c>
      <c r="F174" s="908" t="n">
        <v>0</v>
      </c>
      <c r="G174" s="909" t="n">
        <v>0</v>
      </c>
      <c r="H174" s="910" t="n">
        <v>0</v>
      </c>
      <c r="I174" s="911" t="n">
        <v>0</v>
      </c>
      <c r="J174" s="912" t="n">
        <v>1</v>
      </c>
      <c r="K174" s="913" t="n">
        <v>0</v>
      </c>
      <c r="L174" s="914" t="n">
        <v>0</v>
      </c>
      <c r="M174" s="915" t="n">
        <v>0</v>
      </c>
      <c r="N174" s="916" t="n">
        <v>0</v>
      </c>
      <c r="O174" s="917" t="n">
        <v>0</v>
      </c>
      <c r="P174" s="918" t="n">
        <v>0</v>
      </c>
      <c r="Q174" s="919" t="n">
        <v>0</v>
      </c>
      <c r="R174" s="920" t="n">
        <v>0</v>
      </c>
      <c r="S174" s="921" t="n">
        <v>0</v>
      </c>
      <c r="T174" s="922" t="n">
        <v>0</v>
      </c>
      <c r="U174" s="923" t="n">
        <v>18</v>
      </c>
    </row>
    <row r="175">
      <c r="B175" s="311" t="n">
        <v>4256</v>
      </c>
      <c r="C175" s="99" t="s">
        <v>1132</v>
      </c>
      <c r="D175" s="906" t="n">
        <v>0</v>
      </c>
      <c r="E175" s="907" t="n">
        <v>0</v>
      </c>
      <c r="F175" s="908" t="n">
        <v>0</v>
      </c>
      <c r="G175" s="909" t="n">
        <v>0</v>
      </c>
      <c r="H175" s="910" t="n">
        <v>0</v>
      </c>
      <c r="I175" s="911" t="n">
        <v>0</v>
      </c>
      <c r="J175" s="912" t="n">
        <v>0</v>
      </c>
      <c r="K175" s="913" t="n">
        <v>0</v>
      </c>
      <c r="L175" s="914" t="n">
        <v>0</v>
      </c>
      <c r="M175" s="915" t="n">
        <v>0</v>
      </c>
      <c r="N175" s="916" t="n">
        <v>0</v>
      </c>
      <c r="O175" s="917" t="n">
        <v>0</v>
      </c>
      <c r="P175" s="918" t="n">
        <v>0</v>
      </c>
      <c r="Q175" s="919" t="n">
        <v>0</v>
      </c>
      <c r="R175" s="920" t="n">
        <v>0</v>
      </c>
      <c r="S175" s="921" t="n">
        <v>0</v>
      </c>
      <c r="T175" s="922" t="n">
        <v>0</v>
      </c>
      <c r="U175" s="923" t="n">
        <v>0</v>
      </c>
    </row>
    <row r="176">
      <c r="B176" s="311" t="n">
        <v>4257</v>
      </c>
      <c r="C176" s="99" t="s">
        <v>1133</v>
      </c>
      <c r="D176" s="906" t="n">
        <v>0</v>
      </c>
      <c r="E176" s="907" t="n">
        <v>0</v>
      </c>
      <c r="F176" s="908" t="n">
        <v>0</v>
      </c>
      <c r="G176" s="909" t="n">
        <v>0</v>
      </c>
      <c r="H176" s="910" t="n">
        <v>0</v>
      </c>
      <c r="I176" s="911" t="n">
        <v>0</v>
      </c>
      <c r="J176" s="912" t="n">
        <v>0</v>
      </c>
      <c r="K176" s="913" t="n">
        <v>0</v>
      </c>
      <c r="L176" s="914" t="n">
        <v>0</v>
      </c>
      <c r="M176" s="915" t="n">
        <v>0</v>
      </c>
      <c r="N176" s="916" t="n">
        <v>0</v>
      </c>
      <c r="O176" s="917" t="n">
        <v>0</v>
      </c>
      <c r="P176" s="918" t="n">
        <v>0</v>
      </c>
      <c r="Q176" s="919" t="n">
        <v>0</v>
      </c>
      <c r="R176" s="920" t="n">
        <v>0</v>
      </c>
      <c r="S176" s="921" t="n">
        <v>0</v>
      </c>
      <c r="T176" s="922" t="n">
        <v>0</v>
      </c>
      <c r="U176" s="923" t="n">
        <v>0</v>
      </c>
    </row>
    <row r="177">
      <c r="B177" s="311" t="n">
        <v>4258</v>
      </c>
      <c r="C177" s="99" t="s">
        <v>825</v>
      </c>
      <c r="D177" s="906" t="n">
        <v>47</v>
      </c>
      <c r="E177" s="907" t="n">
        <v>19</v>
      </c>
      <c r="F177" s="908" t="n">
        <v>4</v>
      </c>
      <c r="G177" s="909" t="n">
        <v>4</v>
      </c>
      <c r="H177" s="910" t="n">
        <v>0</v>
      </c>
      <c r="I177" s="911" t="n">
        <v>0</v>
      </c>
      <c r="J177" s="912" t="n">
        <v>24</v>
      </c>
      <c r="K177" s="913" t="n">
        <v>23</v>
      </c>
      <c r="L177" s="914" t="n">
        <v>4</v>
      </c>
      <c r="M177" s="915" t="n">
        <v>4</v>
      </c>
      <c r="N177" s="916" t="n">
        <v>0</v>
      </c>
      <c r="O177" s="917" t="n">
        <v>0</v>
      </c>
      <c r="P177" s="918" t="n">
        <v>3</v>
      </c>
      <c r="Q177" s="919" t="n">
        <v>0</v>
      </c>
      <c r="R177" s="920" t="n">
        <v>0</v>
      </c>
      <c r="S177" s="921" t="n">
        <v>0</v>
      </c>
      <c r="T177" s="922" t="n">
        <v>0</v>
      </c>
      <c r="U177" s="923" t="n">
        <v>285</v>
      </c>
    </row>
    <row r="178">
      <c r="B178" s="311" t="n">
        <v>4259</v>
      </c>
      <c r="C178" s="99" t="s">
        <v>1134</v>
      </c>
      <c r="D178" s="906" t="n">
        <v>2</v>
      </c>
      <c r="E178" s="907" t="n">
        <v>0</v>
      </c>
      <c r="F178" s="908" t="n">
        <v>0</v>
      </c>
      <c r="G178" s="909" t="n">
        <v>0</v>
      </c>
      <c r="H178" s="910" t="n">
        <v>0</v>
      </c>
      <c r="I178" s="911" t="n">
        <v>0</v>
      </c>
      <c r="J178" s="912" t="n">
        <v>2</v>
      </c>
      <c r="K178" s="913" t="n">
        <v>0</v>
      </c>
      <c r="L178" s="914" t="n">
        <v>0</v>
      </c>
      <c r="M178" s="915" t="n">
        <v>0</v>
      </c>
      <c r="N178" s="916" t="n">
        <v>0</v>
      </c>
      <c r="O178" s="917" t="n">
        <v>0</v>
      </c>
      <c r="P178" s="918" t="n">
        <v>0</v>
      </c>
      <c r="Q178" s="919" t="n">
        <v>0</v>
      </c>
      <c r="R178" s="920" t="n">
        <v>0</v>
      </c>
      <c r="S178" s="921" t="n">
        <v>0</v>
      </c>
      <c r="T178" s="922" t="n">
        <v>0</v>
      </c>
      <c r="U178" s="923" t="n">
        <v>10</v>
      </c>
    </row>
    <row r="179">
      <c r="B179" s="311" t="n">
        <v>4260</v>
      </c>
      <c r="C179" s="99" t="s">
        <v>1135</v>
      </c>
      <c r="D179" s="906" t="n">
        <v>12</v>
      </c>
      <c r="E179" s="907" t="n">
        <v>6</v>
      </c>
      <c r="F179" s="908" t="n">
        <v>0</v>
      </c>
      <c r="G179" s="909" t="n">
        <v>0</v>
      </c>
      <c r="H179" s="910" t="n">
        <v>0</v>
      </c>
      <c r="I179" s="911" t="n">
        <v>0</v>
      </c>
      <c r="J179" s="912" t="n">
        <v>6</v>
      </c>
      <c r="K179" s="913" t="n">
        <v>6</v>
      </c>
      <c r="L179" s="914" t="n">
        <v>0</v>
      </c>
      <c r="M179" s="915" t="n">
        <v>0</v>
      </c>
      <c r="N179" s="916" t="n">
        <v>0</v>
      </c>
      <c r="O179" s="917" t="n">
        <v>0</v>
      </c>
      <c r="P179" s="918" t="n">
        <v>4</v>
      </c>
      <c r="Q179" s="919" t="n">
        <v>0</v>
      </c>
      <c r="R179" s="920" t="n">
        <v>0</v>
      </c>
      <c r="S179" s="921" t="n">
        <v>0</v>
      </c>
      <c r="T179" s="922" t="n">
        <v>0</v>
      </c>
      <c r="U179" s="923" t="n">
        <v>78</v>
      </c>
    </row>
    <row r="180">
      <c r="B180" s="311" t="n">
        <v>4261</v>
      </c>
      <c r="C180" s="99" t="s">
        <v>1136</v>
      </c>
      <c r="D180" s="906" t="n">
        <v>3</v>
      </c>
      <c r="E180" s="907" t="n">
        <v>2</v>
      </c>
      <c r="F180" s="908" t="n">
        <v>1</v>
      </c>
      <c r="G180" s="909" t="n">
        <v>1</v>
      </c>
      <c r="H180" s="910" t="n">
        <v>0</v>
      </c>
      <c r="I180" s="911" t="n">
        <v>0</v>
      </c>
      <c r="J180" s="912" t="n">
        <v>0</v>
      </c>
      <c r="K180" s="913" t="n">
        <v>2</v>
      </c>
      <c r="L180" s="914" t="n">
        <v>1</v>
      </c>
      <c r="M180" s="915" t="n">
        <v>1</v>
      </c>
      <c r="N180" s="916" t="n">
        <v>0</v>
      </c>
      <c r="O180" s="917" t="n">
        <v>0</v>
      </c>
      <c r="P180" s="918" t="n">
        <v>0</v>
      </c>
      <c r="Q180" s="919" t="n">
        <v>0</v>
      </c>
      <c r="R180" s="920" t="n">
        <v>0</v>
      </c>
      <c r="S180" s="921" t="n">
        <v>0</v>
      </c>
      <c r="T180" s="922" t="n">
        <v>0</v>
      </c>
      <c r="U180" s="923" t="n">
        <v>0</v>
      </c>
    </row>
    <row r="181">
      <c r="B181" s="311" t="n">
        <v>4262</v>
      </c>
      <c r="C181" s="99" t="s">
        <v>1137</v>
      </c>
      <c r="D181" s="906" t="n">
        <v>1</v>
      </c>
      <c r="E181" s="907" t="n">
        <v>0</v>
      </c>
      <c r="F181" s="908" t="n">
        <v>0</v>
      </c>
      <c r="G181" s="909" t="n">
        <v>0</v>
      </c>
      <c r="H181" s="910" t="n">
        <v>0</v>
      </c>
      <c r="I181" s="911" t="n">
        <v>0</v>
      </c>
      <c r="J181" s="912" t="n">
        <v>1</v>
      </c>
      <c r="K181" s="913" t="n">
        <v>0</v>
      </c>
      <c r="L181" s="914" t="n">
        <v>0</v>
      </c>
      <c r="M181" s="915" t="n">
        <v>0</v>
      </c>
      <c r="N181" s="916" t="n">
        <v>0</v>
      </c>
      <c r="O181" s="917" t="n">
        <v>0</v>
      </c>
      <c r="P181" s="918" t="n">
        <v>0</v>
      </c>
      <c r="Q181" s="919" t="n">
        <v>0</v>
      </c>
      <c r="R181" s="920" t="n">
        <v>0</v>
      </c>
      <c r="S181" s="921" t="n">
        <v>0</v>
      </c>
      <c r="T181" s="922" t="n">
        <v>0</v>
      </c>
      <c r="U181" s="923" t="n">
        <v>5</v>
      </c>
    </row>
    <row r="182">
      <c r="B182" s="311" t="n">
        <v>4263</v>
      </c>
      <c r="C182" s="99" t="s">
        <v>1138</v>
      </c>
      <c r="D182" s="906" t="n">
        <v>6</v>
      </c>
      <c r="E182" s="907" t="n">
        <v>3</v>
      </c>
      <c r="F182" s="908" t="n">
        <v>2</v>
      </c>
      <c r="G182" s="909" t="n">
        <v>2</v>
      </c>
      <c r="H182" s="910" t="n">
        <v>0</v>
      </c>
      <c r="I182" s="911" t="n">
        <v>0</v>
      </c>
      <c r="J182" s="912" t="n">
        <v>1</v>
      </c>
      <c r="K182" s="913" t="n">
        <v>3</v>
      </c>
      <c r="L182" s="914" t="n">
        <v>2</v>
      </c>
      <c r="M182" s="915" t="n">
        <v>2</v>
      </c>
      <c r="N182" s="916" t="n">
        <v>0</v>
      </c>
      <c r="O182" s="917" t="n">
        <v>0</v>
      </c>
      <c r="P182" s="918" t="n">
        <v>0</v>
      </c>
      <c r="Q182" s="919" t="n">
        <v>0</v>
      </c>
      <c r="R182" s="920" t="n">
        <v>0</v>
      </c>
      <c r="S182" s="921" t="n">
        <v>0</v>
      </c>
      <c r="T182" s="922" t="n">
        <v>0</v>
      </c>
      <c r="U182" s="923" t="n">
        <v>44</v>
      </c>
    </row>
    <row r="183">
      <c r="B183" s="311" t="n">
        <v>4264</v>
      </c>
      <c r="C183" s="99" t="s">
        <v>1139</v>
      </c>
      <c r="D183" s="906" t="n">
        <v>1</v>
      </c>
      <c r="E183" s="907" t="n">
        <v>1</v>
      </c>
      <c r="F183" s="908" t="n">
        <v>0</v>
      </c>
      <c r="G183" s="909" t="n">
        <v>0</v>
      </c>
      <c r="H183" s="910" t="n">
        <v>0</v>
      </c>
      <c r="I183" s="911" t="n">
        <v>0</v>
      </c>
      <c r="J183" s="912" t="n">
        <v>0</v>
      </c>
      <c r="K183" s="913" t="n">
        <v>1</v>
      </c>
      <c r="L183" s="914" t="n">
        <v>0</v>
      </c>
      <c r="M183" s="915" t="n">
        <v>0</v>
      </c>
      <c r="N183" s="916" t="n">
        <v>0</v>
      </c>
      <c r="O183" s="917" t="n">
        <v>0</v>
      </c>
      <c r="P183" s="918" t="n">
        <v>0</v>
      </c>
      <c r="Q183" s="919" t="n">
        <v>0</v>
      </c>
      <c r="R183" s="920" t="n">
        <v>0</v>
      </c>
      <c r="S183" s="921" t="n">
        <v>0</v>
      </c>
      <c r="T183" s="922" t="n">
        <v>0</v>
      </c>
      <c r="U183" s="923" t="n">
        <v>0</v>
      </c>
    </row>
    <row r="184">
      <c r="B184" s="924" t="n">
        <v>4299</v>
      </c>
      <c r="C184" s="116" t="s">
        <v>1140</v>
      </c>
      <c r="D184" s="925" t="n">
        <v>238</v>
      </c>
      <c r="E184" s="926" t="n">
        <v>105</v>
      </c>
      <c r="F184" s="927" t="n">
        <v>24</v>
      </c>
      <c r="G184" s="928" t="n">
        <v>24</v>
      </c>
      <c r="H184" s="929" t="n">
        <v>0</v>
      </c>
      <c r="I184" s="930" t="n">
        <v>0</v>
      </c>
      <c r="J184" s="931" t="n">
        <v>109</v>
      </c>
      <c r="K184" s="932" t="n">
        <v>120</v>
      </c>
      <c r="L184" s="933" t="n">
        <v>25</v>
      </c>
      <c r="M184" s="934" t="n">
        <v>25</v>
      </c>
      <c r="N184" s="935" t="n">
        <v>0</v>
      </c>
      <c r="O184" s="936" t="n">
        <v>0</v>
      </c>
      <c r="P184" s="937" t="n">
        <v>9</v>
      </c>
      <c r="Q184" s="938" t="n">
        <v>9</v>
      </c>
      <c r="R184" s="939" t="n">
        <v>9</v>
      </c>
      <c r="S184" s="940" t="n">
        <v>0</v>
      </c>
      <c r="T184" s="941" t="n">
        <v>0</v>
      </c>
      <c r="U184" s="942" t="n">
        <v>2122</v>
      </c>
    </row>
    <row r="185">
      <c r="B185" s="311" t="n">
        <v>4271</v>
      </c>
      <c r="C185" s="99" t="s">
        <v>1141</v>
      </c>
      <c r="D185" s="906" t="n">
        <v>27</v>
      </c>
      <c r="E185" s="907" t="n">
        <v>11</v>
      </c>
      <c r="F185" s="908" t="n">
        <v>3</v>
      </c>
      <c r="G185" s="909" t="n">
        <v>3</v>
      </c>
      <c r="H185" s="910" t="n">
        <v>0</v>
      </c>
      <c r="I185" s="911" t="n">
        <v>0</v>
      </c>
      <c r="J185" s="912" t="n">
        <v>13</v>
      </c>
      <c r="K185" s="913" t="n">
        <v>14</v>
      </c>
      <c r="L185" s="914" t="n">
        <v>3</v>
      </c>
      <c r="M185" s="915" t="n">
        <v>3</v>
      </c>
      <c r="N185" s="916" t="n">
        <v>0</v>
      </c>
      <c r="O185" s="917" t="n">
        <v>0</v>
      </c>
      <c r="P185" s="918" t="n">
        <v>0</v>
      </c>
      <c r="Q185" s="919" t="n">
        <v>2</v>
      </c>
      <c r="R185" s="920" t="n">
        <v>2</v>
      </c>
      <c r="S185" s="921" t="n">
        <v>0</v>
      </c>
      <c r="T185" s="922" t="n">
        <v>0</v>
      </c>
      <c r="U185" s="923" t="n">
        <v>365</v>
      </c>
    </row>
    <row r="186">
      <c r="B186" s="311" t="n">
        <v>4273</v>
      </c>
      <c r="C186" s="99" t="s">
        <v>1142</v>
      </c>
      <c r="D186" s="906" t="n">
        <v>2</v>
      </c>
      <c r="E186" s="907" t="n">
        <v>1</v>
      </c>
      <c r="F186" s="908" t="n">
        <v>1</v>
      </c>
      <c r="G186" s="909" t="n">
        <v>1</v>
      </c>
      <c r="H186" s="910" t="n">
        <v>0</v>
      </c>
      <c r="I186" s="911" t="n">
        <v>0</v>
      </c>
      <c r="J186" s="912" t="n">
        <v>0</v>
      </c>
      <c r="K186" s="913" t="n">
        <v>2</v>
      </c>
      <c r="L186" s="914" t="n">
        <v>1</v>
      </c>
      <c r="M186" s="915" t="n">
        <v>1</v>
      </c>
      <c r="N186" s="916" t="n">
        <v>0</v>
      </c>
      <c r="O186" s="917" t="n">
        <v>0</v>
      </c>
      <c r="P186" s="918" t="n">
        <v>0</v>
      </c>
      <c r="Q186" s="919" t="n">
        <v>0</v>
      </c>
      <c r="R186" s="920" t="n">
        <v>0</v>
      </c>
      <c r="S186" s="921" t="n">
        <v>0</v>
      </c>
      <c r="T186" s="922" t="n">
        <v>0</v>
      </c>
      <c r="U186" s="923" t="n">
        <v>33</v>
      </c>
    </row>
    <row r="187">
      <c r="B187" s="311" t="n">
        <v>4274</v>
      </c>
      <c r="C187" s="99" t="s">
        <v>1143</v>
      </c>
      <c r="D187" s="906" t="n">
        <v>8</v>
      </c>
      <c r="E187" s="907" t="n">
        <v>3</v>
      </c>
      <c r="F187" s="908" t="n">
        <v>1</v>
      </c>
      <c r="G187" s="909" t="n">
        <v>1</v>
      </c>
      <c r="H187" s="910" t="n">
        <v>0</v>
      </c>
      <c r="I187" s="911" t="n">
        <v>0</v>
      </c>
      <c r="J187" s="912" t="n">
        <v>4</v>
      </c>
      <c r="K187" s="913" t="n">
        <v>4</v>
      </c>
      <c r="L187" s="914" t="n">
        <v>1</v>
      </c>
      <c r="M187" s="915" t="n">
        <v>1</v>
      </c>
      <c r="N187" s="916" t="n">
        <v>0</v>
      </c>
      <c r="O187" s="917" t="n">
        <v>0</v>
      </c>
      <c r="P187" s="918" t="n">
        <v>0</v>
      </c>
      <c r="Q187" s="919" t="n">
        <v>0</v>
      </c>
      <c r="R187" s="920" t="n">
        <v>0</v>
      </c>
      <c r="S187" s="921" t="n">
        <v>0</v>
      </c>
      <c r="T187" s="922" t="n">
        <v>0</v>
      </c>
      <c r="U187" s="923" t="n">
        <v>106</v>
      </c>
    </row>
    <row r="188">
      <c r="B188" s="311" t="n">
        <v>4275</v>
      </c>
      <c r="C188" s="99" t="s">
        <v>1144</v>
      </c>
      <c r="D188" s="906" t="n">
        <v>3</v>
      </c>
      <c r="E188" s="907" t="n">
        <v>2</v>
      </c>
      <c r="F188" s="908" t="n">
        <v>0</v>
      </c>
      <c r="G188" s="909" t="n">
        <v>0</v>
      </c>
      <c r="H188" s="910" t="n">
        <v>0</v>
      </c>
      <c r="I188" s="911" t="n">
        <v>0</v>
      </c>
      <c r="J188" s="912" t="n">
        <v>1</v>
      </c>
      <c r="K188" s="913" t="n">
        <v>2</v>
      </c>
      <c r="L188" s="914" t="n">
        <v>0</v>
      </c>
      <c r="M188" s="915" t="n">
        <v>0</v>
      </c>
      <c r="N188" s="916" t="n">
        <v>0</v>
      </c>
      <c r="O188" s="917" t="n">
        <v>0</v>
      </c>
      <c r="P188" s="918" t="n">
        <v>0</v>
      </c>
      <c r="Q188" s="919" t="n">
        <v>0</v>
      </c>
      <c r="R188" s="920" t="n">
        <v>0</v>
      </c>
      <c r="S188" s="921" t="n">
        <v>0</v>
      </c>
      <c r="T188" s="922" t="n">
        <v>0</v>
      </c>
      <c r="U188" s="923" t="n">
        <v>21</v>
      </c>
    </row>
    <row r="189">
      <c r="B189" s="311" t="n">
        <v>4276</v>
      </c>
      <c r="C189" s="99" t="s">
        <v>1145</v>
      </c>
      <c r="D189" s="906" t="n">
        <v>40</v>
      </c>
      <c r="E189" s="907" t="n">
        <v>13</v>
      </c>
      <c r="F189" s="908" t="n">
        <v>4</v>
      </c>
      <c r="G189" s="909" t="n">
        <v>4</v>
      </c>
      <c r="H189" s="910" t="n">
        <v>0</v>
      </c>
      <c r="I189" s="911" t="n">
        <v>0</v>
      </c>
      <c r="J189" s="912" t="n">
        <v>23</v>
      </c>
      <c r="K189" s="913" t="n">
        <v>16</v>
      </c>
      <c r="L189" s="914" t="n">
        <v>4</v>
      </c>
      <c r="M189" s="915" t="n">
        <v>4</v>
      </c>
      <c r="N189" s="916" t="n">
        <v>0</v>
      </c>
      <c r="O189" s="917" t="n">
        <v>0</v>
      </c>
      <c r="P189" s="918" t="n">
        <v>3</v>
      </c>
      <c r="Q189" s="919" t="n">
        <v>1</v>
      </c>
      <c r="R189" s="920" t="n">
        <v>1</v>
      </c>
      <c r="S189" s="921" t="n">
        <v>0</v>
      </c>
      <c r="T189" s="922" t="n">
        <v>0</v>
      </c>
      <c r="U189" s="923" t="n">
        <v>423</v>
      </c>
    </row>
    <row r="190">
      <c r="B190" s="311" t="n">
        <v>4277</v>
      </c>
      <c r="C190" s="99" t="s">
        <v>1146</v>
      </c>
      <c r="D190" s="906" t="n">
        <v>2</v>
      </c>
      <c r="E190" s="907" t="n">
        <v>1</v>
      </c>
      <c r="F190" s="908" t="n">
        <v>0</v>
      </c>
      <c r="G190" s="909" t="n">
        <v>0</v>
      </c>
      <c r="H190" s="910" t="n">
        <v>0</v>
      </c>
      <c r="I190" s="911" t="n">
        <v>0</v>
      </c>
      <c r="J190" s="912" t="n">
        <v>1</v>
      </c>
      <c r="K190" s="913" t="n">
        <v>1</v>
      </c>
      <c r="L190" s="914" t="n">
        <v>0</v>
      </c>
      <c r="M190" s="915" t="n">
        <v>0</v>
      </c>
      <c r="N190" s="916" t="n">
        <v>0</v>
      </c>
      <c r="O190" s="917" t="n">
        <v>0</v>
      </c>
      <c r="P190" s="918" t="n">
        <v>0</v>
      </c>
      <c r="Q190" s="919" t="n">
        <v>0</v>
      </c>
      <c r="R190" s="920" t="n">
        <v>0</v>
      </c>
      <c r="S190" s="921" t="n">
        <v>0</v>
      </c>
      <c r="T190" s="922" t="n">
        <v>0</v>
      </c>
      <c r="U190" s="923" t="n">
        <v>55</v>
      </c>
    </row>
    <row r="191">
      <c r="B191" s="311" t="n">
        <v>4279</v>
      </c>
      <c r="C191" s="99" t="s">
        <v>1147</v>
      </c>
      <c r="D191" s="906" t="n">
        <v>19</v>
      </c>
      <c r="E191" s="907" t="n">
        <v>9</v>
      </c>
      <c r="F191" s="908" t="n">
        <v>2</v>
      </c>
      <c r="G191" s="909" t="n">
        <v>2</v>
      </c>
      <c r="H191" s="910" t="n">
        <v>0</v>
      </c>
      <c r="I191" s="911" t="n">
        <v>0</v>
      </c>
      <c r="J191" s="912" t="n">
        <v>8</v>
      </c>
      <c r="K191" s="913" t="n">
        <v>10</v>
      </c>
      <c r="L191" s="914" t="n">
        <v>3</v>
      </c>
      <c r="M191" s="915" t="n">
        <v>3</v>
      </c>
      <c r="N191" s="916" t="n">
        <v>0</v>
      </c>
      <c r="O191" s="917" t="n">
        <v>0</v>
      </c>
      <c r="P191" s="918" t="n">
        <v>1</v>
      </c>
      <c r="Q191" s="919" t="n">
        <v>0</v>
      </c>
      <c r="R191" s="920" t="n">
        <v>0</v>
      </c>
      <c r="S191" s="921" t="n">
        <v>0</v>
      </c>
      <c r="T191" s="922" t="n">
        <v>0</v>
      </c>
      <c r="U191" s="923" t="n">
        <v>205</v>
      </c>
    </row>
    <row r="192">
      <c r="B192" s="311" t="n">
        <v>4280</v>
      </c>
      <c r="C192" s="99" t="s">
        <v>1148</v>
      </c>
      <c r="D192" s="906" t="n">
        <v>54</v>
      </c>
      <c r="E192" s="907" t="n">
        <v>25</v>
      </c>
      <c r="F192" s="908" t="n">
        <v>2</v>
      </c>
      <c r="G192" s="909" t="n">
        <v>2</v>
      </c>
      <c r="H192" s="910" t="n">
        <v>0</v>
      </c>
      <c r="I192" s="911" t="n">
        <v>0</v>
      </c>
      <c r="J192" s="912" t="n">
        <v>27</v>
      </c>
      <c r="K192" s="913" t="n">
        <v>29</v>
      </c>
      <c r="L192" s="914" t="n">
        <v>2</v>
      </c>
      <c r="M192" s="915" t="n">
        <v>2</v>
      </c>
      <c r="N192" s="916" t="n">
        <v>0</v>
      </c>
      <c r="O192" s="917" t="n">
        <v>0</v>
      </c>
      <c r="P192" s="918" t="n">
        <v>2</v>
      </c>
      <c r="Q192" s="919" t="n">
        <v>0</v>
      </c>
      <c r="R192" s="920" t="n">
        <v>0</v>
      </c>
      <c r="S192" s="921" t="n">
        <v>0</v>
      </c>
      <c r="T192" s="922" t="n">
        <v>0</v>
      </c>
      <c r="U192" s="923" t="n">
        <v>426</v>
      </c>
    </row>
    <row r="193">
      <c r="B193" s="311" t="n">
        <v>4281</v>
      </c>
      <c r="C193" s="99" t="s">
        <v>1149</v>
      </c>
      <c r="D193" s="906" t="n">
        <v>2</v>
      </c>
      <c r="E193" s="907" t="n">
        <v>1</v>
      </c>
      <c r="F193" s="908" t="n">
        <v>0</v>
      </c>
      <c r="G193" s="909" t="n">
        <v>0</v>
      </c>
      <c r="H193" s="910" t="n">
        <v>0</v>
      </c>
      <c r="I193" s="911" t="n">
        <v>0</v>
      </c>
      <c r="J193" s="912" t="n">
        <v>1</v>
      </c>
      <c r="K193" s="913" t="n">
        <v>1</v>
      </c>
      <c r="L193" s="914" t="n">
        <v>0</v>
      </c>
      <c r="M193" s="915" t="n">
        <v>0</v>
      </c>
      <c r="N193" s="916" t="n">
        <v>0</v>
      </c>
      <c r="O193" s="917" t="n">
        <v>0</v>
      </c>
      <c r="P193" s="918" t="n">
        <v>0</v>
      </c>
      <c r="Q193" s="919" t="n">
        <v>0</v>
      </c>
      <c r="R193" s="920" t="n">
        <v>0</v>
      </c>
      <c r="S193" s="921" t="n">
        <v>0</v>
      </c>
      <c r="T193" s="922" t="n">
        <v>0</v>
      </c>
      <c r="U193" s="923" t="n">
        <v>17</v>
      </c>
    </row>
    <row r="194">
      <c r="B194" s="311" t="n">
        <v>4282</v>
      </c>
      <c r="C194" s="99" t="s">
        <v>1150</v>
      </c>
      <c r="D194" s="906" t="n">
        <v>31</v>
      </c>
      <c r="E194" s="907" t="n">
        <v>15</v>
      </c>
      <c r="F194" s="908" t="n">
        <v>3</v>
      </c>
      <c r="G194" s="909" t="n">
        <v>3</v>
      </c>
      <c r="H194" s="910" t="n">
        <v>0</v>
      </c>
      <c r="I194" s="911" t="n">
        <v>0</v>
      </c>
      <c r="J194" s="912" t="n">
        <v>13</v>
      </c>
      <c r="K194" s="913" t="n">
        <v>16</v>
      </c>
      <c r="L194" s="914" t="n">
        <v>3</v>
      </c>
      <c r="M194" s="915" t="n">
        <v>3</v>
      </c>
      <c r="N194" s="916" t="n">
        <v>0</v>
      </c>
      <c r="O194" s="917" t="n">
        <v>0</v>
      </c>
      <c r="P194" s="918" t="n">
        <v>1</v>
      </c>
      <c r="Q194" s="919" t="n">
        <v>1</v>
      </c>
      <c r="R194" s="920" t="n">
        <v>1</v>
      </c>
      <c r="S194" s="921" t="n">
        <v>0</v>
      </c>
      <c r="T194" s="922" t="n">
        <v>0</v>
      </c>
      <c r="U194" s="923" t="n">
        <v>251</v>
      </c>
    </row>
    <row r="195">
      <c r="B195" s="311" t="n">
        <v>4283</v>
      </c>
      <c r="C195" s="99" t="s">
        <v>1151</v>
      </c>
      <c r="D195" s="906" t="n">
        <v>9</v>
      </c>
      <c r="E195" s="907" t="n">
        <v>4</v>
      </c>
      <c r="F195" s="908" t="n">
        <v>0</v>
      </c>
      <c r="G195" s="909" t="n">
        <v>0</v>
      </c>
      <c r="H195" s="910" t="n">
        <v>0</v>
      </c>
      <c r="I195" s="911" t="n">
        <v>0</v>
      </c>
      <c r="J195" s="912" t="n">
        <v>5</v>
      </c>
      <c r="K195" s="913" t="n">
        <v>4</v>
      </c>
      <c r="L195" s="914" t="n">
        <v>0</v>
      </c>
      <c r="M195" s="915" t="n">
        <v>0</v>
      </c>
      <c r="N195" s="916" t="n">
        <v>0</v>
      </c>
      <c r="O195" s="917" t="n">
        <v>0</v>
      </c>
      <c r="P195" s="918" t="n">
        <v>0</v>
      </c>
      <c r="Q195" s="919" t="n">
        <v>0</v>
      </c>
      <c r="R195" s="920" t="n">
        <v>0</v>
      </c>
      <c r="S195" s="921" t="n">
        <v>0</v>
      </c>
      <c r="T195" s="922" t="n">
        <v>0</v>
      </c>
      <c r="U195" s="923" t="n">
        <v>54</v>
      </c>
    </row>
    <row r="196">
      <c r="B196" s="311" t="n">
        <v>4284</v>
      </c>
      <c r="C196" s="99" t="s">
        <v>1152</v>
      </c>
      <c r="D196" s="906" t="n">
        <v>1</v>
      </c>
      <c r="E196" s="907" t="n">
        <v>0</v>
      </c>
      <c r="F196" s="908" t="n">
        <v>0</v>
      </c>
      <c r="G196" s="909" t="n">
        <v>0</v>
      </c>
      <c r="H196" s="910" t="n">
        <v>0</v>
      </c>
      <c r="I196" s="911" t="n">
        <v>0</v>
      </c>
      <c r="J196" s="912" t="n">
        <v>1</v>
      </c>
      <c r="K196" s="913" t="n">
        <v>0</v>
      </c>
      <c r="L196" s="914" t="n">
        <v>0</v>
      </c>
      <c r="M196" s="915" t="n">
        <v>0</v>
      </c>
      <c r="N196" s="916" t="n">
        <v>0</v>
      </c>
      <c r="O196" s="917" t="n">
        <v>0</v>
      </c>
      <c r="P196" s="918" t="n">
        <v>0</v>
      </c>
      <c r="Q196" s="919" t="n">
        <v>0</v>
      </c>
      <c r="R196" s="920" t="n">
        <v>0</v>
      </c>
      <c r="S196" s="921" t="n">
        <v>0</v>
      </c>
      <c r="T196" s="922" t="n">
        <v>0</v>
      </c>
      <c r="U196" s="923" t="n">
        <v>1</v>
      </c>
    </row>
    <row r="197">
      <c r="B197" s="311" t="n">
        <v>4285</v>
      </c>
      <c r="C197" s="99" t="s">
        <v>1153</v>
      </c>
      <c r="D197" s="906" t="n">
        <v>5</v>
      </c>
      <c r="E197" s="907" t="n">
        <v>3</v>
      </c>
      <c r="F197" s="908" t="n">
        <v>0</v>
      </c>
      <c r="G197" s="909" t="n">
        <v>0</v>
      </c>
      <c r="H197" s="910" t="n">
        <v>0</v>
      </c>
      <c r="I197" s="911" t="n">
        <v>0</v>
      </c>
      <c r="J197" s="912" t="n">
        <v>2</v>
      </c>
      <c r="K197" s="913" t="n">
        <v>3</v>
      </c>
      <c r="L197" s="914" t="n">
        <v>0</v>
      </c>
      <c r="M197" s="915" t="n">
        <v>0</v>
      </c>
      <c r="N197" s="916" t="n">
        <v>0</v>
      </c>
      <c r="O197" s="917" t="n">
        <v>0</v>
      </c>
      <c r="P197" s="918" t="n">
        <v>1</v>
      </c>
      <c r="Q197" s="919" t="n">
        <v>0</v>
      </c>
      <c r="R197" s="920" t="n">
        <v>0</v>
      </c>
      <c r="S197" s="921" t="n">
        <v>0</v>
      </c>
      <c r="T197" s="922" t="n">
        <v>0</v>
      </c>
      <c r="U197" s="923" t="n">
        <v>20</v>
      </c>
    </row>
    <row r="198">
      <c r="B198" s="311" t="n">
        <v>4286</v>
      </c>
      <c r="C198" s="99" t="s">
        <v>1154</v>
      </c>
      <c r="D198" s="906" t="n">
        <v>2</v>
      </c>
      <c r="E198" s="907" t="n">
        <v>1</v>
      </c>
      <c r="F198" s="908" t="n">
        <v>1</v>
      </c>
      <c r="G198" s="909" t="n">
        <v>1</v>
      </c>
      <c r="H198" s="910" t="n">
        <v>0</v>
      </c>
      <c r="I198" s="911" t="n">
        <v>0</v>
      </c>
      <c r="J198" s="912" t="n">
        <v>0</v>
      </c>
      <c r="K198" s="913" t="n">
        <v>1</v>
      </c>
      <c r="L198" s="914" t="n">
        <v>1</v>
      </c>
      <c r="M198" s="915" t="n">
        <v>1</v>
      </c>
      <c r="N198" s="916" t="n">
        <v>0</v>
      </c>
      <c r="O198" s="917" t="n">
        <v>0</v>
      </c>
      <c r="P198" s="918" t="n">
        <v>0</v>
      </c>
      <c r="Q198" s="919" t="n">
        <v>0</v>
      </c>
      <c r="R198" s="920" t="n">
        <v>0</v>
      </c>
      <c r="S198" s="921" t="n">
        <v>0</v>
      </c>
      <c r="T198" s="922" t="n">
        <v>0</v>
      </c>
      <c r="U198" s="923" t="n">
        <v>3</v>
      </c>
    </row>
    <row r="199">
      <c r="B199" s="311" t="n">
        <v>4287</v>
      </c>
      <c r="C199" s="99" t="s">
        <v>1155</v>
      </c>
      <c r="D199" s="906" t="n">
        <v>3</v>
      </c>
      <c r="E199" s="907" t="n">
        <v>2</v>
      </c>
      <c r="F199" s="908" t="n">
        <v>0</v>
      </c>
      <c r="G199" s="909" t="n">
        <v>0</v>
      </c>
      <c r="H199" s="910" t="n">
        <v>0</v>
      </c>
      <c r="I199" s="911" t="n">
        <v>0</v>
      </c>
      <c r="J199" s="912" t="n">
        <v>1</v>
      </c>
      <c r="K199" s="913" t="n">
        <v>2</v>
      </c>
      <c r="L199" s="914" t="n">
        <v>0</v>
      </c>
      <c r="M199" s="915" t="n">
        <v>0</v>
      </c>
      <c r="N199" s="916" t="n">
        <v>0</v>
      </c>
      <c r="O199" s="917" t="n">
        <v>0</v>
      </c>
      <c r="P199" s="918" t="n">
        <v>0</v>
      </c>
      <c r="Q199" s="919" t="n">
        <v>0</v>
      </c>
      <c r="R199" s="920" t="n">
        <v>0</v>
      </c>
      <c r="S199" s="921" t="n">
        <v>0</v>
      </c>
      <c r="T199" s="922" t="n">
        <v>0</v>
      </c>
      <c r="U199" s="923" t="n">
        <v>8</v>
      </c>
    </row>
    <row r="200">
      <c r="B200" s="311" t="n">
        <v>4288</v>
      </c>
      <c r="C200" s="99" t="s">
        <v>1156</v>
      </c>
      <c r="D200" s="906" t="n">
        <v>0</v>
      </c>
      <c r="E200" s="907" t="n">
        <v>0</v>
      </c>
      <c r="F200" s="908" t="n">
        <v>0</v>
      </c>
      <c r="G200" s="909" t="n">
        <v>0</v>
      </c>
      <c r="H200" s="910" t="n">
        <v>0</v>
      </c>
      <c r="I200" s="911" t="n">
        <v>0</v>
      </c>
      <c r="J200" s="912" t="n">
        <v>0</v>
      </c>
      <c r="K200" s="913" t="n">
        <v>0</v>
      </c>
      <c r="L200" s="914" t="n">
        <v>0</v>
      </c>
      <c r="M200" s="915" t="n">
        <v>0</v>
      </c>
      <c r="N200" s="916" t="n">
        <v>0</v>
      </c>
      <c r="O200" s="917" t="n">
        <v>0</v>
      </c>
      <c r="P200" s="918" t="n">
        <v>0</v>
      </c>
      <c r="Q200" s="919" t="n">
        <v>0</v>
      </c>
      <c r="R200" s="920" t="n">
        <v>0</v>
      </c>
      <c r="S200" s="921" t="n">
        <v>0</v>
      </c>
      <c r="T200" s="922" t="n">
        <v>0</v>
      </c>
      <c r="U200" s="923" t="n">
        <v>0</v>
      </c>
    </row>
    <row r="201">
      <c r="B201" s="311" t="n">
        <v>4289</v>
      </c>
      <c r="C201" s="99" t="s">
        <v>826</v>
      </c>
      <c r="D201" s="906" t="n">
        <v>30</v>
      </c>
      <c r="E201" s="907" t="n">
        <v>14</v>
      </c>
      <c r="F201" s="908" t="n">
        <v>7</v>
      </c>
      <c r="G201" s="909" t="n">
        <v>7</v>
      </c>
      <c r="H201" s="910" t="n">
        <v>0</v>
      </c>
      <c r="I201" s="911" t="n">
        <v>0</v>
      </c>
      <c r="J201" s="912" t="n">
        <v>9</v>
      </c>
      <c r="K201" s="913" t="n">
        <v>15</v>
      </c>
      <c r="L201" s="914" t="n">
        <v>7</v>
      </c>
      <c r="M201" s="915" t="n">
        <v>7</v>
      </c>
      <c r="N201" s="916" t="n">
        <v>0</v>
      </c>
      <c r="O201" s="917" t="n">
        <v>0</v>
      </c>
      <c r="P201" s="918" t="n">
        <v>1</v>
      </c>
      <c r="Q201" s="919" t="n">
        <v>5</v>
      </c>
      <c r="R201" s="920" t="n">
        <v>5</v>
      </c>
      <c r="S201" s="921" t="n">
        <v>0</v>
      </c>
      <c r="T201" s="922" t="n">
        <v>0</v>
      </c>
      <c r="U201" s="923" t="n">
        <v>135</v>
      </c>
    </row>
    <row r="202">
      <c r="B202" s="924" t="n">
        <v>4329</v>
      </c>
      <c r="C202" s="116" t="s">
        <v>1157</v>
      </c>
      <c r="D202" s="925" t="n">
        <v>101</v>
      </c>
      <c r="E202" s="926" t="n">
        <v>42</v>
      </c>
      <c r="F202" s="927" t="n">
        <v>7</v>
      </c>
      <c r="G202" s="928" t="n">
        <v>7</v>
      </c>
      <c r="H202" s="929" t="n">
        <v>0</v>
      </c>
      <c r="I202" s="930" t="n">
        <v>0</v>
      </c>
      <c r="J202" s="931" t="n">
        <v>52</v>
      </c>
      <c r="K202" s="932" t="n">
        <v>53</v>
      </c>
      <c r="L202" s="933" t="n">
        <v>8</v>
      </c>
      <c r="M202" s="934" t="n">
        <v>8</v>
      </c>
      <c r="N202" s="935" t="n">
        <v>0</v>
      </c>
      <c r="O202" s="936" t="n">
        <v>0</v>
      </c>
      <c r="P202" s="937" t="n">
        <v>8</v>
      </c>
      <c r="Q202" s="938" t="n">
        <v>1</v>
      </c>
      <c r="R202" s="939" t="n">
        <v>1</v>
      </c>
      <c r="S202" s="940" t="n">
        <v>0</v>
      </c>
      <c r="T202" s="941" t="n">
        <v>0</v>
      </c>
      <c r="U202" s="942" t="n">
        <v>1544</v>
      </c>
    </row>
    <row r="203">
      <c r="B203" s="311" t="n">
        <v>4303</v>
      </c>
      <c r="C203" s="99" t="s">
        <v>1158</v>
      </c>
      <c r="D203" s="906" t="n">
        <v>8</v>
      </c>
      <c r="E203" s="907" t="n">
        <v>5</v>
      </c>
      <c r="F203" s="908" t="n">
        <v>0</v>
      </c>
      <c r="G203" s="909" t="n">
        <v>0</v>
      </c>
      <c r="H203" s="910" t="n">
        <v>0</v>
      </c>
      <c r="I203" s="911" t="n">
        <v>0</v>
      </c>
      <c r="J203" s="912" t="n">
        <v>3</v>
      </c>
      <c r="K203" s="913" t="n">
        <v>5</v>
      </c>
      <c r="L203" s="914" t="n">
        <v>0</v>
      </c>
      <c r="M203" s="915" t="n">
        <v>0</v>
      </c>
      <c r="N203" s="916" t="n">
        <v>0</v>
      </c>
      <c r="O203" s="917" t="n">
        <v>0</v>
      </c>
      <c r="P203" s="918" t="n">
        <v>2</v>
      </c>
      <c r="Q203" s="919" t="n">
        <v>0</v>
      </c>
      <c r="R203" s="920" t="n">
        <v>0</v>
      </c>
      <c r="S203" s="921" t="n">
        <v>0</v>
      </c>
      <c r="T203" s="922" t="n">
        <v>0</v>
      </c>
      <c r="U203" s="923" t="n">
        <v>156</v>
      </c>
    </row>
    <row r="204">
      <c r="B204" s="311" t="n">
        <v>4304</v>
      </c>
      <c r="C204" s="99" t="s">
        <v>1159</v>
      </c>
      <c r="D204" s="906" t="n">
        <v>12</v>
      </c>
      <c r="E204" s="907" t="n">
        <v>7</v>
      </c>
      <c r="F204" s="908" t="n">
        <v>1</v>
      </c>
      <c r="G204" s="909" t="n">
        <v>1</v>
      </c>
      <c r="H204" s="910" t="n">
        <v>0</v>
      </c>
      <c r="I204" s="911" t="n">
        <v>0</v>
      </c>
      <c r="J204" s="912" t="n">
        <v>4</v>
      </c>
      <c r="K204" s="913" t="n">
        <v>12</v>
      </c>
      <c r="L204" s="914" t="n">
        <v>2</v>
      </c>
      <c r="M204" s="915" t="n">
        <v>2</v>
      </c>
      <c r="N204" s="916" t="n">
        <v>0</v>
      </c>
      <c r="O204" s="917" t="n">
        <v>0</v>
      </c>
      <c r="P204" s="918" t="n">
        <v>3</v>
      </c>
      <c r="Q204" s="919" t="n">
        <v>0</v>
      </c>
      <c r="R204" s="920" t="n">
        <v>0</v>
      </c>
      <c r="S204" s="921" t="n">
        <v>0</v>
      </c>
      <c r="T204" s="922" t="n">
        <v>0</v>
      </c>
      <c r="U204" s="923" t="n">
        <v>472</v>
      </c>
    </row>
    <row r="205">
      <c r="B205" s="311" t="n">
        <v>4305</v>
      </c>
      <c r="C205" s="99" t="s">
        <v>1160</v>
      </c>
      <c r="D205" s="906" t="n">
        <v>9</v>
      </c>
      <c r="E205" s="907" t="n">
        <v>3</v>
      </c>
      <c r="F205" s="908" t="n">
        <v>2</v>
      </c>
      <c r="G205" s="909" t="n">
        <v>2</v>
      </c>
      <c r="H205" s="910" t="n">
        <v>0</v>
      </c>
      <c r="I205" s="911" t="n">
        <v>0</v>
      </c>
      <c r="J205" s="912" t="n">
        <v>4</v>
      </c>
      <c r="K205" s="913" t="n">
        <v>3</v>
      </c>
      <c r="L205" s="914" t="n">
        <v>2</v>
      </c>
      <c r="M205" s="915" t="n">
        <v>2</v>
      </c>
      <c r="N205" s="916" t="n">
        <v>0</v>
      </c>
      <c r="O205" s="917" t="n">
        <v>0</v>
      </c>
      <c r="P205" s="918" t="n">
        <v>2</v>
      </c>
      <c r="Q205" s="919" t="n">
        <v>0</v>
      </c>
      <c r="R205" s="920" t="n">
        <v>0</v>
      </c>
      <c r="S205" s="921" t="n">
        <v>0</v>
      </c>
      <c r="T205" s="922" t="n">
        <v>0</v>
      </c>
      <c r="U205" s="923" t="n">
        <v>42</v>
      </c>
    </row>
    <row r="206">
      <c r="B206" s="311" t="n">
        <v>4306</v>
      </c>
      <c r="C206" s="99" t="s">
        <v>1161</v>
      </c>
      <c r="D206" s="906" t="n">
        <v>3</v>
      </c>
      <c r="E206" s="907" t="n">
        <v>2</v>
      </c>
      <c r="F206" s="908" t="n">
        <v>0</v>
      </c>
      <c r="G206" s="909" t="n">
        <v>0</v>
      </c>
      <c r="H206" s="910" t="n">
        <v>0</v>
      </c>
      <c r="I206" s="911" t="n">
        <v>0</v>
      </c>
      <c r="J206" s="912" t="n">
        <v>1</v>
      </c>
      <c r="K206" s="913" t="n">
        <v>2</v>
      </c>
      <c r="L206" s="914" t="n">
        <v>0</v>
      </c>
      <c r="M206" s="915" t="n">
        <v>0</v>
      </c>
      <c r="N206" s="916" t="n">
        <v>0</v>
      </c>
      <c r="O206" s="917" t="n">
        <v>0</v>
      </c>
      <c r="P206" s="918" t="n">
        <v>0</v>
      </c>
      <c r="Q206" s="919" t="n">
        <v>0</v>
      </c>
      <c r="R206" s="920" t="n">
        <v>0</v>
      </c>
      <c r="S206" s="921" t="n">
        <v>0</v>
      </c>
      <c r="T206" s="922" t="n">
        <v>0</v>
      </c>
      <c r="U206" s="923" t="n">
        <v>35</v>
      </c>
    </row>
    <row r="207">
      <c r="B207" s="311" t="n">
        <v>4307</v>
      </c>
      <c r="C207" s="99" t="s">
        <v>1162</v>
      </c>
      <c r="D207" s="906" t="n">
        <v>5</v>
      </c>
      <c r="E207" s="907" t="n">
        <v>1</v>
      </c>
      <c r="F207" s="908" t="n">
        <v>1</v>
      </c>
      <c r="G207" s="909" t="n">
        <v>1</v>
      </c>
      <c r="H207" s="910" t="n">
        <v>0</v>
      </c>
      <c r="I207" s="911" t="n">
        <v>0</v>
      </c>
      <c r="J207" s="912" t="n">
        <v>3</v>
      </c>
      <c r="K207" s="913" t="n">
        <v>2</v>
      </c>
      <c r="L207" s="914" t="n">
        <v>1</v>
      </c>
      <c r="M207" s="915" t="n">
        <v>1</v>
      </c>
      <c r="N207" s="916" t="n">
        <v>0</v>
      </c>
      <c r="O207" s="917" t="n">
        <v>0</v>
      </c>
      <c r="P207" s="918" t="n">
        <v>0</v>
      </c>
      <c r="Q207" s="919" t="n">
        <v>0</v>
      </c>
      <c r="R207" s="920" t="n">
        <v>0</v>
      </c>
      <c r="S207" s="921" t="n">
        <v>0</v>
      </c>
      <c r="T207" s="922" t="n">
        <v>0</v>
      </c>
      <c r="U207" s="923" t="n">
        <v>121</v>
      </c>
    </row>
    <row r="208">
      <c r="B208" s="311" t="n">
        <v>4309</v>
      </c>
      <c r="C208" s="99" t="s">
        <v>1163</v>
      </c>
      <c r="D208" s="906" t="n">
        <v>6</v>
      </c>
      <c r="E208" s="907" t="n">
        <v>2</v>
      </c>
      <c r="F208" s="908" t="n">
        <v>0</v>
      </c>
      <c r="G208" s="909" t="n">
        <v>0</v>
      </c>
      <c r="H208" s="910" t="n">
        <v>0</v>
      </c>
      <c r="I208" s="911" t="n">
        <v>0</v>
      </c>
      <c r="J208" s="912" t="n">
        <v>4</v>
      </c>
      <c r="K208" s="913" t="n">
        <v>2</v>
      </c>
      <c r="L208" s="914" t="n">
        <v>0</v>
      </c>
      <c r="M208" s="915" t="n">
        <v>0</v>
      </c>
      <c r="N208" s="916" t="n">
        <v>0</v>
      </c>
      <c r="O208" s="917" t="n">
        <v>0</v>
      </c>
      <c r="P208" s="918" t="n">
        <v>0</v>
      </c>
      <c r="Q208" s="919" t="n">
        <v>0</v>
      </c>
      <c r="R208" s="920" t="n">
        <v>0</v>
      </c>
      <c r="S208" s="921" t="n">
        <v>0</v>
      </c>
      <c r="T208" s="922" t="n">
        <v>0</v>
      </c>
      <c r="U208" s="923" t="n">
        <v>63</v>
      </c>
    </row>
    <row r="209">
      <c r="B209" s="311" t="n">
        <v>4310</v>
      </c>
      <c r="C209" s="99" t="s">
        <v>1164</v>
      </c>
      <c r="D209" s="906" t="n">
        <v>3</v>
      </c>
      <c r="E209" s="907" t="n">
        <v>0</v>
      </c>
      <c r="F209" s="908" t="n">
        <v>0</v>
      </c>
      <c r="G209" s="909" t="n">
        <v>0</v>
      </c>
      <c r="H209" s="910" t="n">
        <v>0</v>
      </c>
      <c r="I209" s="911" t="n">
        <v>0</v>
      </c>
      <c r="J209" s="912" t="n">
        <v>3</v>
      </c>
      <c r="K209" s="913" t="n">
        <v>0</v>
      </c>
      <c r="L209" s="914" t="n">
        <v>0</v>
      </c>
      <c r="M209" s="915" t="n">
        <v>0</v>
      </c>
      <c r="N209" s="916" t="n">
        <v>0</v>
      </c>
      <c r="O209" s="917" t="n">
        <v>0</v>
      </c>
      <c r="P209" s="918" t="n">
        <v>0</v>
      </c>
      <c r="Q209" s="919" t="n">
        <v>0</v>
      </c>
      <c r="R209" s="920" t="n">
        <v>0</v>
      </c>
      <c r="S209" s="921" t="n">
        <v>0</v>
      </c>
      <c r="T209" s="922" t="n">
        <v>0</v>
      </c>
      <c r="U209" s="923" t="n">
        <v>29</v>
      </c>
    </row>
    <row r="210">
      <c r="B210" s="311" t="n">
        <v>4311</v>
      </c>
      <c r="C210" s="99" t="s">
        <v>1165</v>
      </c>
      <c r="D210" s="906" t="n">
        <v>5</v>
      </c>
      <c r="E210" s="907" t="n">
        <v>2</v>
      </c>
      <c r="F210" s="908" t="n">
        <v>0</v>
      </c>
      <c r="G210" s="909" t="n">
        <v>0</v>
      </c>
      <c r="H210" s="910" t="n">
        <v>0</v>
      </c>
      <c r="I210" s="911" t="n">
        <v>0</v>
      </c>
      <c r="J210" s="912" t="n">
        <v>3</v>
      </c>
      <c r="K210" s="913" t="n">
        <v>2</v>
      </c>
      <c r="L210" s="914" t="n">
        <v>0</v>
      </c>
      <c r="M210" s="915" t="n">
        <v>0</v>
      </c>
      <c r="N210" s="916" t="n">
        <v>0</v>
      </c>
      <c r="O210" s="917" t="n">
        <v>0</v>
      </c>
      <c r="P210" s="918" t="n">
        <v>0</v>
      </c>
      <c r="Q210" s="919" t="n">
        <v>0</v>
      </c>
      <c r="R210" s="920" t="n">
        <v>0</v>
      </c>
      <c r="S210" s="921" t="n">
        <v>0</v>
      </c>
      <c r="T210" s="922" t="n">
        <v>0</v>
      </c>
      <c r="U210" s="923" t="n">
        <v>75</v>
      </c>
    </row>
    <row r="211">
      <c r="B211" s="311" t="n">
        <v>4312</v>
      </c>
      <c r="C211" s="99" t="s">
        <v>1166</v>
      </c>
      <c r="D211" s="906" t="n">
        <v>3</v>
      </c>
      <c r="E211" s="907" t="n">
        <v>1</v>
      </c>
      <c r="F211" s="908" t="n">
        <v>1</v>
      </c>
      <c r="G211" s="909" t="n">
        <v>1</v>
      </c>
      <c r="H211" s="910" t="n">
        <v>0</v>
      </c>
      <c r="I211" s="911" t="n">
        <v>0</v>
      </c>
      <c r="J211" s="912" t="n">
        <v>1</v>
      </c>
      <c r="K211" s="913" t="n">
        <v>1</v>
      </c>
      <c r="L211" s="914" t="n">
        <v>1</v>
      </c>
      <c r="M211" s="915" t="n">
        <v>1</v>
      </c>
      <c r="N211" s="916" t="n">
        <v>0</v>
      </c>
      <c r="O211" s="917" t="n">
        <v>0</v>
      </c>
      <c r="P211" s="918" t="n">
        <v>0</v>
      </c>
      <c r="Q211" s="919" t="n">
        <v>1</v>
      </c>
      <c r="R211" s="920" t="n">
        <v>1</v>
      </c>
      <c r="S211" s="921" t="n">
        <v>0</v>
      </c>
      <c r="T211" s="922" t="n">
        <v>0</v>
      </c>
      <c r="U211" s="923" t="n">
        <v>13</v>
      </c>
    </row>
    <row r="212">
      <c r="B212" s="311" t="n">
        <v>4313</v>
      </c>
      <c r="C212" s="99" t="s">
        <v>1167</v>
      </c>
      <c r="D212" s="906" t="n">
        <v>4</v>
      </c>
      <c r="E212" s="907" t="n">
        <v>2</v>
      </c>
      <c r="F212" s="908" t="n">
        <v>0</v>
      </c>
      <c r="G212" s="909" t="n">
        <v>0</v>
      </c>
      <c r="H212" s="910" t="n">
        <v>0</v>
      </c>
      <c r="I212" s="911" t="n">
        <v>0</v>
      </c>
      <c r="J212" s="912" t="n">
        <v>2</v>
      </c>
      <c r="K212" s="913" t="n">
        <v>3</v>
      </c>
      <c r="L212" s="914" t="n">
        <v>0</v>
      </c>
      <c r="M212" s="915" t="n">
        <v>0</v>
      </c>
      <c r="N212" s="916" t="n">
        <v>0</v>
      </c>
      <c r="O212" s="917" t="n">
        <v>0</v>
      </c>
      <c r="P212" s="918" t="n">
        <v>0</v>
      </c>
      <c r="Q212" s="919" t="n">
        <v>0</v>
      </c>
      <c r="R212" s="920" t="n">
        <v>0</v>
      </c>
      <c r="S212" s="921" t="n">
        <v>0</v>
      </c>
      <c r="T212" s="922" t="n">
        <v>0</v>
      </c>
      <c r="U212" s="923" t="n">
        <v>20</v>
      </c>
    </row>
    <row r="213">
      <c r="B213" s="311" t="n">
        <v>4314</v>
      </c>
      <c r="C213" s="99" t="s">
        <v>1168</v>
      </c>
      <c r="D213" s="906" t="n">
        <v>4</v>
      </c>
      <c r="E213" s="907" t="n">
        <v>1</v>
      </c>
      <c r="F213" s="908" t="n">
        <v>0</v>
      </c>
      <c r="G213" s="909" t="n">
        <v>0</v>
      </c>
      <c r="H213" s="910" t="n">
        <v>0</v>
      </c>
      <c r="I213" s="911" t="n">
        <v>0</v>
      </c>
      <c r="J213" s="912" t="n">
        <v>3</v>
      </c>
      <c r="K213" s="913" t="n">
        <v>1</v>
      </c>
      <c r="L213" s="914" t="n">
        <v>0</v>
      </c>
      <c r="M213" s="915" t="n">
        <v>0</v>
      </c>
      <c r="N213" s="916" t="n">
        <v>0</v>
      </c>
      <c r="O213" s="917" t="n">
        <v>0</v>
      </c>
      <c r="P213" s="918" t="n">
        <v>0</v>
      </c>
      <c r="Q213" s="919" t="n">
        <v>0</v>
      </c>
      <c r="R213" s="920" t="n">
        <v>0</v>
      </c>
      <c r="S213" s="921" t="n">
        <v>0</v>
      </c>
      <c r="T213" s="922" t="n">
        <v>0</v>
      </c>
      <c r="U213" s="923" t="n">
        <v>113</v>
      </c>
    </row>
    <row r="214">
      <c r="B214" s="311" t="n">
        <v>4318</v>
      </c>
      <c r="C214" s="99" t="s">
        <v>1169</v>
      </c>
      <c r="D214" s="906" t="n">
        <v>3</v>
      </c>
      <c r="E214" s="907" t="n">
        <v>2</v>
      </c>
      <c r="F214" s="908" t="n">
        <v>0</v>
      </c>
      <c r="G214" s="909" t="n">
        <v>0</v>
      </c>
      <c r="H214" s="910" t="n">
        <v>0</v>
      </c>
      <c r="I214" s="911" t="n">
        <v>0</v>
      </c>
      <c r="J214" s="912" t="n">
        <v>1</v>
      </c>
      <c r="K214" s="913" t="n">
        <v>2</v>
      </c>
      <c r="L214" s="914" t="n">
        <v>0</v>
      </c>
      <c r="M214" s="915" t="n">
        <v>0</v>
      </c>
      <c r="N214" s="916" t="n">
        <v>0</v>
      </c>
      <c r="O214" s="917" t="n">
        <v>0</v>
      </c>
      <c r="P214" s="918" t="n">
        <v>0</v>
      </c>
      <c r="Q214" s="919" t="n">
        <v>0</v>
      </c>
      <c r="R214" s="920" t="n">
        <v>0</v>
      </c>
      <c r="S214" s="921" t="n">
        <v>0</v>
      </c>
      <c r="T214" s="922" t="n">
        <v>0</v>
      </c>
      <c r="U214" s="923" t="n">
        <v>11</v>
      </c>
    </row>
    <row r="215">
      <c r="B215" s="311" t="n">
        <v>4319</v>
      </c>
      <c r="C215" s="99" t="s">
        <v>1170</v>
      </c>
      <c r="D215" s="906" t="n">
        <v>2</v>
      </c>
      <c r="E215" s="907" t="n">
        <v>0</v>
      </c>
      <c r="F215" s="908" t="n">
        <v>0</v>
      </c>
      <c r="G215" s="909" t="n">
        <v>0</v>
      </c>
      <c r="H215" s="910" t="n">
        <v>0</v>
      </c>
      <c r="I215" s="911" t="n">
        <v>0</v>
      </c>
      <c r="J215" s="912" t="n">
        <v>2</v>
      </c>
      <c r="K215" s="913" t="n">
        <v>0</v>
      </c>
      <c r="L215" s="914" t="n">
        <v>0</v>
      </c>
      <c r="M215" s="915" t="n">
        <v>0</v>
      </c>
      <c r="N215" s="916" t="n">
        <v>0</v>
      </c>
      <c r="O215" s="917" t="n">
        <v>0</v>
      </c>
      <c r="P215" s="918" t="n">
        <v>0</v>
      </c>
      <c r="Q215" s="919" t="n">
        <v>0</v>
      </c>
      <c r="R215" s="920" t="n">
        <v>0</v>
      </c>
      <c r="S215" s="921" t="n">
        <v>0</v>
      </c>
      <c r="T215" s="922" t="n">
        <v>0</v>
      </c>
      <c r="U215" s="923" t="n">
        <v>25</v>
      </c>
    </row>
    <row r="216">
      <c r="B216" s="311" t="n">
        <v>4320</v>
      </c>
      <c r="C216" s="99" t="s">
        <v>1171</v>
      </c>
      <c r="D216" s="906" t="n">
        <v>7</v>
      </c>
      <c r="E216" s="907" t="n">
        <v>2</v>
      </c>
      <c r="F216" s="908" t="n">
        <v>0</v>
      </c>
      <c r="G216" s="909" t="n">
        <v>0</v>
      </c>
      <c r="H216" s="910" t="n">
        <v>0</v>
      </c>
      <c r="I216" s="911" t="n">
        <v>0</v>
      </c>
      <c r="J216" s="912" t="n">
        <v>5</v>
      </c>
      <c r="K216" s="913" t="n">
        <v>2</v>
      </c>
      <c r="L216" s="914" t="n">
        <v>0</v>
      </c>
      <c r="M216" s="915" t="n">
        <v>0</v>
      </c>
      <c r="N216" s="916" t="n">
        <v>0</v>
      </c>
      <c r="O216" s="917" t="n">
        <v>0</v>
      </c>
      <c r="P216" s="918" t="n">
        <v>0</v>
      </c>
      <c r="Q216" s="919" t="n">
        <v>0</v>
      </c>
      <c r="R216" s="920" t="n">
        <v>0</v>
      </c>
      <c r="S216" s="921" t="n">
        <v>0</v>
      </c>
      <c r="T216" s="922" t="n">
        <v>0</v>
      </c>
      <c r="U216" s="923" t="n">
        <v>56</v>
      </c>
    </row>
    <row r="217">
      <c r="B217" s="319" t="n">
        <v>4324</v>
      </c>
      <c r="C217" s="301" t="s">
        <v>827</v>
      </c>
      <c r="D217" s="943" t="n">
        <v>27</v>
      </c>
      <c r="E217" s="944" t="n">
        <v>12</v>
      </c>
      <c r="F217" s="945" t="n">
        <v>2</v>
      </c>
      <c r="G217" s="946" t="n">
        <v>2</v>
      </c>
      <c r="H217" s="947" t="n">
        <v>0</v>
      </c>
      <c r="I217" s="948" t="n">
        <v>0</v>
      </c>
      <c r="J217" s="949" t="n">
        <v>13</v>
      </c>
      <c r="K217" s="950" t="n">
        <v>16</v>
      </c>
      <c r="L217" s="951" t="n">
        <v>2</v>
      </c>
      <c r="M217" s="952" t="n">
        <v>2</v>
      </c>
      <c r="N217" s="953" t="n">
        <v>0</v>
      </c>
      <c r="O217" s="954" t="n">
        <v>0</v>
      </c>
      <c r="P217" s="955" t="n">
        <v>1</v>
      </c>
      <c r="Q217" s="956" t="n">
        <v>0</v>
      </c>
      <c r="R217" s="957" t="n">
        <v>0</v>
      </c>
      <c r="S217" s="958" t="n">
        <v>0</v>
      </c>
      <c r="T217" s="959" t="n">
        <v>0</v>
      </c>
      <c r="U217" s="960" t="n">
        <v>315</v>
      </c>
    </row>
  </sheetData>
  <mergeCells count="18">
    <mergeCell ref="B4:B7"/>
    <mergeCell ref="C4:C7"/>
    <mergeCell ref="D4:D7"/>
    <mergeCell ref="E4:J4"/>
    <mergeCell ref="K4:T4"/>
    <mergeCell ref="U4:U7"/>
    <mergeCell ref="E5:E7"/>
    <mergeCell ref="F5:H6"/>
    <mergeCell ref="I5:I7"/>
    <mergeCell ref="J5:J7"/>
    <mergeCell ref="K5:O5"/>
    <mergeCell ref="P5:T5"/>
    <mergeCell ref="K6:K7"/>
    <mergeCell ref="L6:N6"/>
    <mergeCell ref="O6:O7"/>
    <mergeCell ref="P6:P7"/>
    <mergeCell ref="Q6:S6"/>
    <mergeCell ref="T6:T7"/>
  </mergeCells>
  <pageMargins left="0.7" right="0.7" top="0.75" bottom="0.75" header="0.3" footer="0.3"/>
  <pageSetup paperSize="9" orientation="landscape" scale="50" fitToWidth="0" fitToHeight="0" horizontalDpi="300" verticalDpi="300"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63CC00"/>
  </sheetPr>
  <dimension ref="A1"/>
  <sheetViews>
    <sheetView workbookViewId="0" zoomScale="100" showGridLines="0" tabSelected="false">
      <pane ySplit="7" topLeftCell="A8" activePane="bottomLeft" state="frozen"/>
      <selection pane="bottomLeft"/>
    </sheetView>
  </sheetViews>
  <sheetFormatPr defaultRowHeight="15.0" baseColWidth="10"/>
  <cols>
    <col min="1" max="1" width="2.57" hidden="0" customWidth="1"/>
    <col min="2" max="2" width="12.285" hidden="0" customWidth="1"/>
    <col min="3" max="3" width="23.4183333333333" hidden="0" customWidth="1"/>
    <col min="4" max="4" width="10.21" hidden="0" customWidth="1"/>
    <col min="5" max="5" width="10.9933333333333" hidden="0" customWidth="1"/>
    <col min="6" max="6" width="10.9933333333333" hidden="0" customWidth="1"/>
    <col min="7" max="7" width="10.9933333333333" hidden="0" customWidth="1"/>
    <col min="8" max="8" width="10.9933333333333" hidden="0" customWidth="1"/>
    <col min="9" max="9" width="10.9933333333333" hidden="0" customWidth="1"/>
    <col min="10" max="10" width="10.9933333333333" hidden="0" customWidth="1"/>
    <col min="11" max="11" width="10.9933333333333" hidden="0" customWidth="1"/>
    <col min="12" max="12" width="10.9933333333333" hidden="0" customWidth="1"/>
    <col min="13" max="13" width="10.9933333333333" hidden="0" customWidth="1"/>
    <col min="14" max="14" width="10.9933333333333" hidden="0" customWidth="1"/>
    <col min="15" max="15" width="10.9933333333333" hidden="0" customWidth="1"/>
    <col min="16" max="16" width="10.9933333333333" hidden="0" customWidth="1"/>
    <col min="17" max="17" width="10.9933333333333" hidden="0" customWidth="1"/>
    <col min="18" max="18" width="10.9933333333333" hidden="0" customWidth="1"/>
    <col min="19" max="19" width="10.9933333333333" hidden="0" customWidth="1"/>
    <col min="20" max="20" width="10.9933333333333" hidden="0" customWidth="1"/>
    <col min="21" max="21" width="10.21" hidden="0" customWidth="1"/>
  </cols>
  <sheetData>
    <row r="1">
      <c r="B1" s="3" t="s">
        <v>57</v>
      </c>
    </row>
    <row r="4">
      <c r="B4" s="98" t="s">
        <v>962</v>
      </c>
      <c r="C4" s="98" t="s">
        <v>963</v>
      </c>
      <c r="D4" s="15" t="s">
        <v>67</v>
      </c>
      <c r="E4" s="15" t="s">
        <v>926</v>
      </c>
      <c r="F4" s="15" t="s">
        <v>926</v>
      </c>
      <c r="G4" s="15" t="s">
        <v>926</v>
      </c>
      <c r="H4" s="15" t="s">
        <v>926</v>
      </c>
      <c r="I4" s="15" t="s">
        <v>926</v>
      </c>
      <c r="J4" s="15" t="s">
        <v>926</v>
      </c>
      <c r="K4" s="15" t="s">
        <v>68</v>
      </c>
      <c r="L4" s="15" t="s">
        <v>68</v>
      </c>
      <c r="M4" s="15" t="s">
        <v>68</v>
      </c>
      <c r="N4" s="15" t="s">
        <v>68</v>
      </c>
      <c r="O4" s="15" t="s">
        <v>68</v>
      </c>
      <c r="P4" s="15" t="s">
        <v>68</v>
      </c>
      <c r="Q4" s="15" t="s">
        <v>68</v>
      </c>
      <c r="R4" s="15" t="s">
        <v>68</v>
      </c>
      <c r="S4" s="15" t="s">
        <v>68</v>
      </c>
      <c r="T4" s="15" t="s">
        <v>68</v>
      </c>
      <c r="U4" s="15" t="s">
        <v>964</v>
      </c>
    </row>
    <row r="5">
      <c r="B5" s="98" t="s">
        <v>962</v>
      </c>
      <c r="C5" s="98" t="s">
        <v>963</v>
      </c>
      <c r="D5" s="15" t="s">
        <v>67</v>
      </c>
      <c r="E5" s="16" t="s">
        <v>965</v>
      </c>
      <c r="F5" s="15" t="s">
        <v>966</v>
      </c>
      <c r="G5" s="15" t="s">
        <v>966</v>
      </c>
      <c r="H5" s="15" t="s">
        <v>966</v>
      </c>
      <c r="I5" s="16" t="s">
        <v>967</v>
      </c>
      <c r="J5" s="16" t="s">
        <v>968</v>
      </c>
      <c r="K5" s="15" t="s">
        <v>969</v>
      </c>
      <c r="L5" s="15" t="s">
        <v>969</v>
      </c>
      <c r="M5" s="15" t="s">
        <v>969</v>
      </c>
      <c r="N5" s="15" t="s">
        <v>969</v>
      </c>
      <c r="O5" s="15" t="s">
        <v>969</v>
      </c>
      <c r="P5" s="15" t="s">
        <v>970</v>
      </c>
      <c r="Q5" s="15" t="s">
        <v>970</v>
      </c>
      <c r="R5" s="15" t="s">
        <v>970</v>
      </c>
      <c r="S5" s="15" t="s">
        <v>970</v>
      </c>
      <c r="T5" s="15" t="s">
        <v>970</v>
      </c>
      <c r="U5" s="15" t="s">
        <v>964</v>
      </c>
    </row>
    <row r="6">
      <c r="B6" s="98" t="s">
        <v>962</v>
      </c>
      <c r="C6" s="98" t="s">
        <v>963</v>
      </c>
      <c r="D6" s="15" t="s">
        <v>67</v>
      </c>
      <c r="E6" s="16" t="s">
        <v>965</v>
      </c>
      <c r="F6" s="15" t="s">
        <v>966</v>
      </c>
      <c r="G6" s="15" t="s">
        <v>966</v>
      </c>
      <c r="H6" s="15" t="s">
        <v>966</v>
      </c>
      <c r="I6" s="16" t="s">
        <v>967</v>
      </c>
      <c r="J6" s="16" t="s">
        <v>968</v>
      </c>
      <c r="K6" s="16" t="s">
        <v>516</v>
      </c>
      <c r="L6" s="15" t="s">
        <v>632</v>
      </c>
      <c r="M6" s="15" t="s">
        <v>632</v>
      </c>
      <c r="N6" s="15" t="s">
        <v>632</v>
      </c>
      <c r="O6" s="16" t="s">
        <v>349</v>
      </c>
      <c r="P6" s="16" t="s">
        <v>516</v>
      </c>
      <c r="Q6" s="15" t="s">
        <v>632</v>
      </c>
      <c r="R6" s="15" t="s">
        <v>632</v>
      </c>
      <c r="S6" s="15" t="s">
        <v>632</v>
      </c>
      <c r="T6" s="16" t="s">
        <v>349</v>
      </c>
      <c r="U6" s="15" t="s">
        <v>964</v>
      </c>
    </row>
    <row r="7" ht="42" customHeight="1">
      <c r="B7" s="98" t="s">
        <v>962</v>
      </c>
      <c r="C7" s="98" t="s">
        <v>963</v>
      </c>
      <c r="D7" s="15" t="s">
        <v>67</v>
      </c>
      <c r="E7" s="16" t="s">
        <v>965</v>
      </c>
      <c r="F7" s="16" t="s">
        <v>70</v>
      </c>
      <c r="G7" s="16" t="s">
        <v>76</v>
      </c>
      <c r="H7" s="16" t="s">
        <v>77</v>
      </c>
      <c r="I7" s="16" t="s">
        <v>967</v>
      </c>
      <c r="J7" s="16" t="s">
        <v>968</v>
      </c>
      <c r="K7" s="16" t="s">
        <v>516</v>
      </c>
      <c r="L7" s="16" t="s">
        <v>70</v>
      </c>
      <c r="M7" s="16" t="s">
        <v>76</v>
      </c>
      <c r="N7" s="16" t="s">
        <v>77</v>
      </c>
      <c r="O7" s="16" t="s">
        <v>349</v>
      </c>
      <c r="P7" s="16" t="s">
        <v>516</v>
      </c>
      <c r="Q7" s="16" t="s">
        <v>70</v>
      </c>
      <c r="R7" s="16" t="s">
        <v>76</v>
      </c>
      <c r="S7" s="16" t="s">
        <v>77</v>
      </c>
      <c r="T7" s="16" t="s">
        <v>349</v>
      </c>
      <c r="U7" s="15" t="s">
        <v>964</v>
      </c>
    </row>
    <row r="8">
      <c r="B8" s="924" t="n">
        <v>4335</v>
      </c>
      <c r="C8" s="116" t="s">
        <v>828</v>
      </c>
      <c r="D8" s="979" t="n">
        <v>2600</v>
      </c>
      <c r="E8" s="980" t="n">
        <v>939</v>
      </c>
      <c r="F8" s="981" t="n">
        <v>232</v>
      </c>
      <c r="G8" s="982" t="n">
        <v>228</v>
      </c>
      <c r="H8" s="983" t="n">
        <v>4</v>
      </c>
      <c r="I8" s="984" t="n">
        <v>9</v>
      </c>
      <c r="J8" s="985" t="n">
        <v>1420</v>
      </c>
      <c r="K8" s="986" t="n">
        <v>1148</v>
      </c>
      <c r="L8" s="987" t="n">
        <v>239</v>
      </c>
      <c r="M8" s="988" t="n">
        <v>235</v>
      </c>
      <c r="N8" s="989" t="n">
        <v>4</v>
      </c>
      <c r="O8" s="990" t="n">
        <v>10</v>
      </c>
      <c r="P8" s="991" t="n">
        <v>107</v>
      </c>
      <c r="Q8" s="992" t="n">
        <v>33</v>
      </c>
      <c r="R8" s="993" t="n">
        <v>33</v>
      </c>
      <c r="S8" s="994" t="n">
        <v>0</v>
      </c>
      <c r="T8" s="995" t="n">
        <v>1</v>
      </c>
      <c r="U8" s="996" t="n">
        <v>30237</v>
      </c>
    </row>
    <row r="9">
      <c r="B9" s="924" t="n">
        <v>4019</v>
      </c>
      <c r="C9" s="116" t="s">
        <v>971</v>
      </c>
      <c r="D9" s="979" t="n">
        <v>334</v>
      </c>
      <c r="E9" s="980" t="n">
        <v>123</v>
      </c>
      <c r="F9" s="981" t="n">
        <v>35</v>
      </c>
      <c r="G9" s="982" t="n">
        <v>35</v>
      </c>
      <c r="H9" s="983" t="n">
        <v>0</v>
      </c>
      <c r="I9" s="984" t="n">
        <v>1</v>
      </c>
      <c r="J9" s="985" t="n">
        <v>175</v>
      </c>
      <c r="K9" s="986" t="n">
        <v>157</v>
      </c>
      <c r="L9" s="987" t="n">
        <v>35</v>
      </c>
      <c r="M9" s="988" t="n">
        <v>35</v>
      </c>
      <c r="N9" s="989" t="n">
        <v>0</v>
      </c>
      <c r="O9" s="990" t="n">
        <v>1</v>
      </c>
      <c r="P9" s="991" t="n">
        <v>15</v>
      </c>
      <c r="Q9" s="992" t="n">
        <v>4</v>
      </c>
      <c r="R9" s="993" t="n">
        <v>4</v>
      </c>
      <c r="S9" s="994" t="n">
        <v>0</v>
      </c>
      <c r="T9" s="995" t="n">
        <v>0</v>
      </c>
      <c r="U9" s="996" t="n">
        <v>3721</v>
      </c>
    </row>
    <row r="10">
      <c r="B10" s="311" t="n">
        <v>4001</v>
      </c>
      <c r="C10" s="99" t="s">
        <v>817</v>
      </c>
      <c r="D10" s="961" t="n">
        <v>107</v>
      </c>
      <c r="E10" s="962" t="n">
        <v>39</v>
      </c>
      <c r="F10" s="963" t="n">
        <v>6</v>
      </c>
      <c r="G10" s="964" t="n">
        <v>6</v>
      </c>
      <c r="H10" s="965" t="n">
        <v>0</v>
      </c>
      <c r="I10" s="966" t="n">
        <v>0</v>
      </c>
      <c r="J10" s="967" t="n">
        <v>62</v>
      </c>
      <c r="K10" s="968" t="n">
        <v>47</v>
      </c>
      <c r="L10" s="969" t="n">
        <v>6</v>
      </c>
      <c r="M10" s="970" t="n">
        <v>6</v>
      </c>
      <c r="N10" s="971" t="n">
        <v>0</v>
      </c>
      <c r="O10" s="972" t="n">
        <v>0</v>
      </c>
      <c r="P10" s="973" t="n">
        <v>7</v>
      </c>
      <c r="Q10" s="974" t="n">
        <v>0</v>
      </c>
      <c r="R10" s="975" t="n">
        <v>0</v>
      </c>
      <c r="S10" s="976" t="n">
        <v>0</v>
      </c>
      <c r="T10" s="977" t="n">
        <v>0</v>
      </c>
      <c r="U10" s="978" t="n">
        <v>850</v>
      </c>
    </row>
    <row r="11">
      <c r="B11" s="311" t="n">
        <v>4002</v>
      </c>
      <c r="C11" s="99" t="s">
        <v>972</v>
      </c>
      <c r="D11" s="961" t="n">
        <v>1</v>
      </c>
      <c r="E11" s="962" t="n">
        <v>0</v>
      </c>
      <c r="F11" s="963" t="n">
        <v>0</v>
      </c>
      <c r="G11" s="964" t="n">
        <v>0</v>
      </c>
      <c r="H11" s="965" t="n">
        <v>0</v>
      </c>
      <c r="I11" s="966" t="n">
        <v>0</v>
      </c>
      <c r="J11" s="967" t="n">
        <v>1</v>
      </c>
      <c r="K11" s="968" t="n">
        <v>0</v>
      </c>
      <c r="L11" s="969" t="n">
        <v>0</v>
      </c>
      <c r="M11" s="970" t="n">
        <v>0</v>
      </c>
      <c r="N11" s="971" t="n">
        <v>0</v>
      </c>
      <c r="O11" s="972" t="n">
        <v>0</v>
      </c>
      <c r="P11" s="973" t="n">
        <v>0</v>
      </c>
      <c r="Q11" s="974" t="n">
        <v>0</v>
      </c>
      <c r="R11" s="975" t="n">
        <v>0</v>
      </c>
      <c r="S11" s="976" t="n">
        <v>0</v>
      </c>
      <c r="T11" s="977" t="n">
        <v>0</v>
      </c>
      <c r="U11" s="978" t="n">
        <v>3</v>
      </c>
    </row>
    <row r="12">
      <c r="B12" s="311" t="n">
        <v>4003</v>
      </c>
      <c r="C12" s="99" t="s">
        <v>973</v>
      </c>
      <c r="D12" s="961" t="n">
        <v>35</v>
      </c>
      <c r="E12" s="962" t="n">
        <v>15</v>
      </c>
      <c r="F12" s="963" t="n">
        <v>6</v>
      </c>
      <c r="G12" s="964" t="n">
        <v>6</v>
      </c>
      <c r="H12" s="965" t="n">
        <v>0</v>
      </c>
      <c r="I12" s="966" t="n">
        <v>0</v>
      </c>
      <c r="J12" s="967" t="n">
        <v>14</v>
      </c>
      <c r="K12" s="968" t="n">
        <v>18</v>
      </c>
      <c r="L12" s="969" t="n">
        <v>6</v>
      </c>
      <c r="M12" s="970" t="n">
        <v>6</v>
      </c>
      <c r="N12" s="971" t="n">
        <v>0</v>
      </c>
      <c r="O12" s="972" t="n">
        <v>0</v>
      </c>
      <c r="P12" s="973" t="n">
        <v>3</v>
      </c>
      <c r="Q12" s="974" t="n">
        <v>2</v>
      </c>
      <c r="R12" s="975" t="n">
        <v>2</v>
      </c>
      <c r="S12" s="976" t="n">
        <v>0</v>
      </c>
      <c r="T12" s="977" t="n">
        <v>0</v>
      </c>
      <c r="U12" s="978" t="n">
        <v>197</v>
      </c>
    </row>
    <row r="13">
      <c r="B13" s="311" t="n">
        <v>4004</v>
      </c>
      <c r="C13" s="99" t="s">
        <v>974</v>
      </c>
      <c r="D13" s="961" t="n">
        <v>11</v>
      </c>
      <c r="E13" s="962" t="n">
        <v>5</v>
      </c>
      <c r="F13" s="963" t="n">
        <v>0</v>
      </c>
      <c r="G13" s="964" t="n">
        <v>0</v>
      </c>
      <c r="H13" s="965" t="n">
        <v>0</v>
      </c>
      <c r="I13" s="966" t="n">
        <v>0</v>
      </c>
      <c r="J13" s="967" t="n">
        <v>6</v>
      </c>
      <c r="K13" s="968" t="n">
        <v>6</v>
      </c>
      <c r="L13" s="969" t="n">
        <v>0</v>
      </c>
      <c r="M13" s="970" t="n">
        <v>0</v>
      </c>
      <c r="N13" s="971" t="n">
        <v>0</v>
      </c>
      <c r="O13" s="972" t="n">
        <v>0</v>
      </c>
      <c r="P13" s="973" t="n">
        <v>0</v>
      </c>
      <c r="Q13" s="974" t="n">
        <v>0</v>
      </c>
      <c r="R13" s="975" t="n">
        <v>0</v>
      </c>
      <c r="S13" s="976" t="n">
        <v>0</v>
      </c>
      <c r="T13" s="977" t="n">
        <v>0</v>
      </c>
      <c r="U13" s="978" t="n">
        <v>146</v>
      </c>
    </row>
    <row r="14">
      <c r="B14" s="311" t="n">
        <v>4005</v>
      </c>
      <c r="C14" s="99" t="s">
        <v>975</v>
      </c>
      <c r="D14" s="961" t="n">
        <v>13</v>
      </c>
      <c r="E14" s="962" t="n">
        <v>5</v>
      </c>
      <c r="F14" s="963" t="n">
        <v>6</v>
      </c>
      <c r="G14" s="964" t="n">
        <v>6</v>
      </c>
      <c r="H14" s="965" t="n">
        <v>0</v>
      </c>
      <c r="I14" s="966" t="n">
        <v>0</v>
      </c>
      <c r="J14" s="967" t="n">
        <v>2</v>
      </c>
      <c r="K14" s="968" t="n">
        <v>10</v>
      </c>
      <c r="L14" s="969" t="n">
        <v>6</v>
      </c>
      <c r="M14" s="970" t="n">
        <v>6</v>
      </c>
      <c r="N14" s="971" t="n">
        <v>0</v>
      </c>
      <c r="O14" s="972" t="n">
        <v>0</v>
      </c>
      <c r="P14" s="973" t="n">
        <v>1</v>
      </c>
      <c r="Q14" s="974" t="n">
        <v>1</v>
      </c>
      <c r="R14" s="975" t="n">
        <v>1</v>
      </c>
      <c r="S14" s="976" t="n">
        <v>0</v>
      </c>
      <c r="T14" s="977" t="n">
        <v>0</v>
      </c>
      <c r="U14" s="978" t="n">
        <v>72</v>
      </c>
    </row>
    <row r="15">
      <c r="B15" s="311" t="n">
        <v>4006</v>
      </c>
      <c r="C15" s="99" t="s">
        <v>976</v>
      </c>
      <c r="D15" s="961" t="n">
        <v>14</v>
      </c>
      <c r="E15" s="962" t="n">
        <v>6</v>
      </c>
      <c r="F15" s="963" t="n">
        <v>1</v>
      </c>
      <c r="G15" s="964" t="n">
        <v>1</v>
      </c>
      <c r="H15" s="965" t="n">
        <v>0</v>
      </c>
      <c r="I15" s="966" t="n">
        <v>0</v>
      </c>
      <c r="J15" s="967" t="n">
        <v>7</v>
      </c>
      <c r="K15" s="968" t="n">
        <v>6</v>
      </c>
      <c r="L15" s="969" t="n">
        <v>1</v>
      </c>
      <c r="M15" s="970" t="n">
        <v>1</v>
      </c>
      <c r="N15" s="971" t="n">
        <v>0</v>
      </c>
      <c r="O15" s="972" t="n">
        <v>0</v>
      </c>
      <c r="P15" s="973" t="n">
        <v>0</v>
      </c>
      <c r="Q15" s="974" t="n">
        <v>0</v>
      </c>
      <c r="R15" s="975" t="n">
        <v>0</v>
      </c>
      <c r="S15" s="976" t="n">
        <v>0</v>
      </c>
      <c r="T15" s="977" t="n">
        <v>0</v>
      </c>
      <c r="U15" s="978" t="n">
        <v>271</v>
      </c>
    </row>
    <row r="16">
      <c r="B16" s="311" t="n">
        <v>4007</v>
      </c>
      <c r="C16" s="99" t="s">
        <v>977</v>
      </c>
      <c r="D16" s="961" t="n">
        <v>5</v>
      </c>
      <c r="E16" s="962" t="n">
        <v>2</v>
      </c>
      <c r="F16" s="963" t="n">
        <v>0</v>
      </c>
      <c r="G16" s="964" t="n">
        <v>0</v>
      </c>
      <c r="H16" s="965" t="n">
        <v>0</v>
      </c>
      <c r="I16" s="966" t="n">
        <v>0</v>
      </c>
      <c r="J16" s="967" t="n">
        <v>3</v>
      </c>
      <c r="K16" s="968" t="n">
        <v>3</v>
      </c>
      <c r="L16" s="969" t="n">
        <v>0</v>
      </c>
      <c r="M16" s="970" t="n">
        <v>0</v>
      </c>
      <c r="N16" s="971" t="n">
        <v>0</v>
      </c>
      <c r="O16" s="972" t="n">
        <v>0</v>
      </c>
      <c r="P16" s="973" t="n">
        <v>0</v>
      </c>
      <c r="Q16" s="974" t="n">
        <v>0</v>
      </c>
      <c r="R16" s="975" t="n">
        <v>0</v>
      </c>
      <c r="S16" s="976" t="n">
        <v>0</v>
      </c>
      <c r="T16" s="977" t="n">
        <v>0</v>
      </c>
      <c r="U16" s="978" t="n">
        <v>124</v>
      </c>
    </row>
    <row r="17">
      <c r="B17" s="311" t="n">
        <v>4008</v>
      </c>
      <c r="C17" s="99" t="s">
        <v>978</v>
      </c>
      <c r="D17" s="961" t="n">
        <v>27</v>
      </c>
      <c r="E17" s="962" t="n">
        <v>12</v>
      </c>
      <c r="F17" s="963" t="n">
        <v>4</v>
      </c>
      <c r="G17" s="964" t="n">
        <v>4</v>
      </c>
      <c r="H17" s="965" t="n">
        <v>0</v>
      </c>
      <c r="I17" s="966" t="n">
        <v>0</v>
      </c>
      <c r="J17" s="967" t="n">
        <v>11</v>
      </c>
      <c r="K17" s="968" t="n">
        <v>15</v>
      </c>
      <c r="L17" s="969" t="n">
        <v>4</v>
      </c>
      <c r="M17" s="970" t="n">
        <v>4</v>
      </c>
      <c r="N17" s="971" t="n">
        <v>0</v>
      </c>
      <c r="O17" s="972" t="n">
        <v>0</v>
      </c>
      <c r="P17" s="973" t="n">
        <v>0</v>
      </c>
      <c r="Q17" s="974" t="n">
        <v>1</v>
      </c>
      <c r="R17" s="975" t="n">
        <v>1</v>
      </c>
      <c r="S17" s="976" t="n">
        <v>0</v>
      </c>
      <c r="T17" s="977" t="n">
        <v>0</v>
      </c>
      <c r="U17" s="978" t="n">
        <v>271</v>
      </c>
    </row>
    <row r="18">
      <c r="B18" s="311" t="n">
        <v>4009</v>
      </c>
      <c r="C18" s="99" t="s">
        <v>979</v>
      </c>
      <c r="D18" s="961" t="n">
        <v>13</v>
      </c>
      <c r="E18" s="962" t="n">
        <v>3</v>
      </c>
      <c r="F18" s="963" t="n">
        <v>2</v>
      </c>
      <c r="G18" s="964" t="n">
        <v>2</v>
      </c>
      <c r="H18" s="965" t="n">
        <v>0</v>
      </c>
      <c r="I18" s="966" t="n">
        <v>0</v>
      </c>
      <c r="J18" s="967" t="n">
        <v>8</v>
      </c>
      <c r="K18" s="968" t="n">
        <v>4</v>
      </c>
      <c r="L18" s="969" t="n">
        <v>2</v>
      </c>
      <c r="M18" s="970" t="n">
        <v>2</v>
      </c>
      <c r="N18" s="971" t="n">
        <v>0</v>
      </c>
      <c r="O18" s="972" t="n">
        <v>0</v>
      </c>
      <c r="P18" s="973" t="n">
        <v>0</v>
      </c>
      <c r="Q18" s="974" t="n">
        <v>0</v>
      </c>
      <c r="R18" s="975" t="n">
        <v>0</v>
      </c>
      <c r="S18" s="976" t="n">
        <v>0</v>
      </c>
      <c r="T18" s="977" t="n">
        <v>0</v>
      </c>
      <c r="U18" s="978" t="n">
        <v>269</v>
      </c>
    </row>
    <row r="19">
      <c r="B19" s="311" t="n">
        <v>4010</v>
      </c>
      <c r="C19" s="99" t="s">
        <v>980</v>
      </c>
      <c r="D19" s="961" t="n">
        <v>41</v>
      </c>
      <c r="E19" s="962" t="n">
        <v>15</v>
      </c>
      <c r="F19" s="963" t="n">
        <v>2</v>
      </c>
      <c r="G19" s="964" t="n">
        <v>2</v>
      </c>
      <c r="H19" s="965" t="n">
        <v>0</v>
      </c>
      <c r="I19" s="966" t="n">
        <v>0</v>
      </c>
      <c r="J19" s="967" t="n">
        <v>24</v>
      </c>
      <c r="K19" s="968" t="n">
        <v>20</v>
      </c>
      <c r="L19" s="969" t="n">
        <v>2</v>
      </c>
      <c r="M19" s="970" t="n">
        <v>2</v>
      </c>
      <c r="N19" s="971" t="n">
        <v>0</v>
      </c>
      <c r="O19" s="972" t="n">
        <v>0</v>
      </c>
      <c r="P19" s="973" t="n">
        <v>1</v>
      </c>
      <c r="Q19" s="974" t="n">
        <v>0</v>
      </c>
      <c r="R19" s="975" t="n">
        <v>0</v>
      </c>
      <c r="S19" s="976" t="n">
        <v>0</v>
      </c>
      <c r="T19" s="977" t="n">
        <v>0</v>
      </c>
      <c r="U19" s="978" t="n">
        <v>438</v>
      </c>
    </row>
    <row r="20">
      <c r="B20" s="311" t="n">
        <v>4012</v>
      </c>
      <c r="C20" s="99" t="s">
        <v>981</v>
      </c>
      <c r="D20" s="961" t="n">
        <v>50</v>
      </c>
      <c r="E20" s="962" t="n">
        <v>15</v>
      </c>
      <c r="F20" s="963" t="n">
        <v>5</v>
      </c>
      <c r="G20" s="964" t="n">
        <v>5</v>
      </c>
      <c r="H20" s="965" t="n">
        <v>0</v>
      </c>
      <c r="I20" s="966" t="n">
        <v>1</v>
      </c>
      <c r="J20" s="967" t="n">
        <v>29</v>
      </c>
      <c r="K20" s="968" t="n">
        <v>21</v>
      </c>
      <c r="L20" s="969" t="n">
        <v>5</v>
      </c>
      <c r="M20" s="970" t="n">
        <v>5</v>
      </c>
      <c r="N20" s="971" t="n">
        <v>0</v>
      </c>
      <c r="O20" s="972" t="n">
        <v>1</v>
      </c>
      <c r="P20" s="973" t="n">
        <v>1</v>
      </c>
      <c r="Q20" s="974" t="n">
        <v>0</v>
      </c>
      <c r="R20" s="975" t="n">
        <v>0</v>
      </c>
      <c r="S20" s="976" t="n">
        <v>0</v>
      </c>
      <c r="T20" s="977" t="n">
        <v>0</v>
      </c>
      <c r="U20" s="978" t="n">
        <v>985</v>
      </c>
    </row>
    <row r="21">
      <c r="B21" s="311" t="n">
        <v>4013</v>
      </c>
      <c r="C21" s="99" t="s">
        <v>982</v>
      </c>
      <c r="D21" s="961" t="n">
        <v>17</v>
      </c>
      <c r="E21" s="962" t="n">
        <v>6</v>
      </c>
      <c r="F21" s="963" t="n">
        <v>3</v>
      </c>
      <c r="G21" s="964" t="n">
        <v>3</v>
      </c>
      <c r="H21" s="965" t="n">
        <v>0</v>
      </c>
      <c r="I21" s="966" t="n">
        <v>0</v>
      </c>
      <c r="J21" s="967" t="n">
        <v>8</v>
      </c>
      <c r="K21" s="968" t="n">
        <v>7</v>
      </c>
      <c r="L21" s="969" t="n">
        <v>3</v>
      </c>
      <c r="M21" s="970" t="n">
        <v>3</v>
      </c>
      <c r="N21" s="971" t="n">
        <v>0</v>
      </c>
      <c r="O21" s="972" t="n">
        <v>0</v>
      </c>
      <c r="P21" s="973" t="n">
        <v>2</v>
      </c>
      <c r="Q21" s="974" t="n">
        <v>0</v>
      </c>
      <c r="R21" s="975" t="n">
        <v>0</v>
      </c>
      <c r="S21" s="976" t="n">
        <v>0</v>
      </c>
      <c r="T21" s="977" t="n">
        <v>0</v>
      </c>
      <c r="U21" s="978" t="n">
        <v>95</v>
      </c>
    </row>
    <row r="22">
      <c r="B22" s="924" t="n">
        <v>4059</v>
      </c>
      <c r="C22" s="116" t="s">
        <v>983</v>
      </c>
      <c r="D22" s="979" t="n">
        <v>581</v>
      </c>
      <c r="E22" s="980" t="n">
        <v>201</v>
      </c>
      <c r="F22" s="981" t="n">
        <v>44</v>
      </c>
      <c r="G22" s="982" t="n">
        <v>43</v>
      </c>
      <c r="H22" s="983" t="n">
        <v>1</v>
      </c>
      <c r="I22" s="984" t="n">
        <v>2</v>
      </c>
      <c r="J22" s="985" t="n">
        <v>334</v>
      </c>
      <c r="K22" s="986" t="n">
        <v>256</v>
      </c>
      <c r="L22" s="987" t="n">
        <v>46</v>
      </c>
      <c r="M22" s="988" t="n">
        <v>45</v>
      </c>
      <c r="N22" s="989" t="n">
        <v>1</v>
      </c>
      <c r="O22" s="990" t="n">
        <v>3</v>
      </c>
      <c r="P22" s="991" t="n">
        <v>24</v>
      </c>
      <c r="Q22" s="992" t="n">
        <v>9</v>
      </c>
      <c r="R22" s="993" t="n">
        <v>9</v>
      </c>
      <c r="S22" s="994" t="n">
        <v>0</v>
      </c>
      <c r="T22" s="995" t="n">
        <v>0</v>
      </c>
      <c r="U22" s="996" t="n">
        <v>6457</v>
      </c>
    </row>
    <row r="23">
      <c r="B23" s="311" t="n">
        <v>4021</v>
      </c>
      <c r="C23" s="99" t="s">
        <v>818</v>
      </c>
      <c r="D23" s="961" t="n">
        <v>121</v>
      </c>
      <c r="E23" s="962" t="n">
        <v>49</v>
      </c>
      <c r="F23" s="963" t="n">
        <v>9</v>
      </c>
      <c r="G23" s="964" t="n">
        <v>9</v>
      </c>
      <c r="H23" s="965" t="n">
        <v>0</v>
      </c>
      <c r="I23" s="966" t="n">
        <v>1</v>
      </c>
      <c r="J23" s="967" t="n">
        <v>62</v>
      </c>
      <c r="K23" s="968" t="n">
        <v>67</v>
      </c>
      <c r="L23" s="969" t="n">
        <v>11</v>
      </c>
      <c r="M23" s="970" t="n">
        <v>11</v>
      </c>
      <c r="N23" s="971" t="n">
        <v>0</v>
      </c>
      <c r="O23" s="972" t="n">
        <v>2</v>
      </c>
      <c r="P23" s="973" t="n">
        <v>8</v>
      </c>
      <c r="Q23" s="974" t="n">
        <v>2</v>
      </c>
      <c r="R23" s="975" t="n">
        <v>2</v>
      </c>
      <c r="S23" s="976" t="n">
        <v>0</v>
      </c>
      <c r="T23" s="977" t="n">
        <v>0</v>
      </c>
      <c r="U23" s="978" t="n">
        <v>1294</v>
      </c>
    </row>
    <row r="24">
      <c r="B24" s="311" t="n">
        <v>4022</v>
      </c>
      <c r="C24" s="99" t="s">
        <v>984</v>
      </c>
      <c r="D24" s="961" t="n">
        <v>3</v>
      </c>
      <c r="E24" s="962" t="n">
        <v>2</v>
      </c>
      <c r="F24" s="963" t="n">
        <v>0</v>
      </c>
      <c r="G24" s="964" t="n">
        <v>0</v>
      </c>
      <c r="H24" s="965" t="n">
        <v>0</v>
      </c>
      <c r="I24" s="966" t="n">
        <v>0</v>
      </c>
      <c r="J24" s="967" t="n">
        <v>1</v>
      </c>
      <c r="K24" s="968" t="n">
        <v>2</v>
      </c>
      <c r="L24" s="969" t="n">
        <v>0</v>
      </c>
      <c r="M24" s="970" t="n">
        <v>0</v>
      </c>
      <c r="N24" s="971" t="n">
        <v>0</v>
      </c>
      <c r="O24" s="972" t="n">
        <v>0</v>
      </c>
      <c r="P24" s="973" t="n">
        <v>0</v>
      </c>
      <c r="Q24" s="974" t="n">
        <v>0</v>
      </c>
      <c r="R24" s="975" t="n">
        <v>0</v>
      </c>
      <c r="S24" s="976" t="n">
        <v>0</v>
      </c>
      <c r="T24" s="977" t="n">
        <v>0</v>
      </c>
      <c r="U24" s="978" t="n">
        <v>13</v>
      </c>
    </row>
    <row r="25">
      <c r="B25" s="311" t="n">
        <v>4023</v>
      </c>
      <c r="C25" s="99" t="s">
        <v>985</v>
      </c>
      <c r="D25" s="961" t="n">
        <v>10</v>
      </c>
      <c r="E25" s="962" t="n">
        <v>2</v>
      </c>
      <c r="F25" s="963" t="n">
        <v>1</v>
      </c>
      <c r="G25" s="964" t="n">
        <v>1</v>
      </c>
      <c r="H25" s="965" t="n">
        <v>0</v>
      </c>
      <c r="I25" s="966" t="n">
        <v>0</v>
      </c>
      <c r="J25" s="967" t="n">
        <v>7</v>
      </c>
      <c r="K25" s="968" t="n">
        <v>4</v>
      </c>
      <c r="L25" s="969" t="n">
        <v>1</v>
      </c>
      <c r="M25" s="970" t="n">
        <v>1</v>
      </c>
      <c r="N25" s="971" t="n">
        <v>0</v>
      </c>
      <c r="O25" s="972" t="n">
        <v>0</v>
      </c>
      <c r="P25" s="973" t="n">
        <v>1</v>
      </c>
      <c r="Q25" s="974" t="n">
        <v>0</v>
      </c>
      <c r="R25" s="975" t="n">
        <v>0</v>
      </c>
      <c r="S25" s="976" t="n">
        <v>0</v>
      </c>
      <c r="T25" s="977" t="n">
        <v>0</v>
      </c>
      <c r="U25" s="978" t="n">
        <v>123</v>
      </c>
    </row>
    <row r="26">
      <c r="B26" s="311" t="n">
        <v>4024</v>
      </c>
      <c r="C26" s="99" t="s">
        <v>986</v>
      </c>
      <c r="D26" s="961" t="n">
        <v>25</v>
      </c>
      <c r="E26" s="962" t="n">
        <v>7</v>
      </c>
      <c r="F26" s="963" t="n">
        <v>0</v>
      </c>
      <c r="G26" s="964" t="n">
        <v>0</v>
      </c>
      <c r="H26" s="965" t="n">
        <v>0</v>
      </c>
      <c r="I26" s="966" t="n">
        <v>0</v>
      </c>
      <c r="J26" s="967" t="n">
        <v>18</v>
      </c>
      <c r="K26" s="968" t="n">
        <v>12</v>
      </c>
      <c r="L26" s="969" t="n">
        <v>0</v>
      </c>
      <c r="M26" s="970" t="n">
        <v>0</v>
      </c>
      <c r="N26" s="971" t="n">
        <v>0</v>
      </c>
      <c r="O26" s="972" t="n">
        <v>0</v>
      </c>
      <c r="P26" s="973" t="n">
        <v>0</v>
      </c>
      <c r="Q26" s="974" t="n">
        <v>0</v>
      </c>
      <c r="R26" s="975" t="n">
        <v>0</v>
      </c>
      <c r="S26" s="976" t="n">
        <v>0</v>
      </c>
      <c r="T26" s="977" t="n">
        <v>0</v>
      </c>
      <c r="U26" s="978" t="n">
        <v>202</v>
      </c>
    </row>
    <row r="27">
      <c r="B27" s="311" t="n">
        <v>4049</v>
      </c>
      <c r="C27" s="99" t="s">
        <v>987</v>
      </c>
      <c r="D27" s="961" t="n">
        <v>8</v>
      </c>
      <c r="E27" s="962" t="n">
        <v>2</v>
      </c>
      <c r="F27" s="963" t="n">
        <v>1</v>
      </c>
      <c r="G27" s="964" t="n">
        <v>1</v>
      </c>
      <c r="H27" s="965" t="n">
        <v>0</v>
      </c>
      <c r="I27" s="966" t="n">
        <v>0</v>
      </c>
      <c r="J27" s="967" t="n">
        <v>5</v>
      </c>
      <c r="K27" s="968" t="n">
        <v>3</v>
      </c>
      <c r="L27" s="969" t="n">
        <v>1</v>
      </c>
      <c r="M27" s="970" t="n">
        <v>1</v>
      </c>
      <c r="N27" s="971" t="n">
        <v>0</v>
      </c>
      <c r="O27" s="972" t="n">
        <v>0</v>
      </c>
      <c r="P27" s="973" t="n">
        <v>0</v>
      </c>
      <c r="Q27" s="974" t="n">
        <v>0</v>
      </c>
      <c r="R27" s="975" t="n">
        <v>0</v>
      </c>
      <c r="S27" s="976" t="n">
        <v>0</v>
      </c>
      <c r="T27" s="977" t="n">
        <v>0</v>
      </c>
      <c r="U27" s="978" t="n">
        <v>152</v>
      </c>
    </row>
    <row r="28">
      <c r="B28" s="311" t="n">
        <v>4026</v>
      </c>
      <c r="C28" s="99" t="s">
        <v>988</v>
      </c>
      <c r="D28" s="961" t="n">
        <v>12</v>
      </c>
      <c r="E28" s="962" t="n">
        <v>5</v>
      </c>
      <c r="F28" s="963" t="n">
        <v>3</v>
      </c>
      <c r="G28" s="964" t="n">
        <v>3</v>
      </c>
      <c r="H28" s="965" t="n">
        <v>0</v>
      </c>
      <c r="I28" s="966" t="n">
        <v>0</v>
      </c>
      <c r="J28" s="967" t="n">
        <v>4</v>
      </c>
      <c r="K28" s="968" t="n">
        <v>7</v>
      </c>
      <c r="L28" s="969" t="n">
        <v>3</v>
      </c>
      <c r="M28" s="970" t="n">
        <v>3</v>
      </c>
      <c r="N28" s="971" t="n">
        <v>0</v>
      </c>
      <c r="O28" s="972" t="n">
        <v>0</v>
      </c>
      <c r="P28" s="973" t="n">
        <v>0</v>
      </c>
      <c r="Q28" s="974" t="n">
        <v>0</v>
      </c>
      <c r="R28" s="975" t="n">
        <v>0</v>
      </c>
      <c r="S28" s="976" t="n">
        <v>0</v>
      </c>
      <c r="T28" s="977" t="n">
        <v>0</v>
      </c>
      <c r="U28" s="978" t="n">
        <v>240</v>
      </c>
    </row>
    <row r="29">
      <c r="B29" s="311" t="n">
        <v>4027</v>
      </c>
      <c r="C29" s="99" t="s">
        <v>989</v>
      </c>
      <c r="D29" s="961" t="n">
        <v>13</v>
      </c>
      <c r="E29" s="962" t="n">
        <v>5</v>
      </c>
      <c r="F29" s="963" t="n">
        <v>0</v>
      </c>
      <c r="G29" s="964" t="n">
        <v>0</v>
      </c>
      <c r="H29" s="965" t="n">
        <v>0</v>
      </c>
      <c r="I29" s="966" t="n">
        <v>0</v>
      </c>
      <c r="J29" s="967" t="n">
        <v>8</v>
      </c>
      <c r="K29" s="968" t="n">
        <v>5</v>
      </c>
      <c r="L29" s="969" t="n">
        <v>0</v>
      </c>
      <c r="M29" s="970" t="n">
        <v>0</v>
      </c>
      <c r="N29" s="971" t="n">
        <v>0</v>
      </c>
      <c r="O29" s="972" t="n">
        <v>0</v>
      </c>
      <c r="P29" s="973" t="n">
        <v>0</v>
      </c>
      <c r="Q29" s="974" t="n">
        <v>0</v>
      </c>
      <c r="R29" s="975" t="n">
        <v>0</v>
      </c>
      <c r="S29" s="976" t="n">
        <v>0</v>
      </c>
      <c r="T29" s="977" t="n">
        <v>0</v>
      </c>
      <c r="U29" s="978" t="n">
        <v>186</v>
      </c>
    </row>
    <row r="30">
      <c r="B30" s="311" t="n">
        <v>4028</v>
      </c>
      <c r="C30" s="99" t="s">
        <v>990</v>
      </c>
      <c r="D30" s="961" t="n">
        <v>2</v>
      </c>
      <c r="E30" s="962" t="n">
        <v>1</v>
      </c>
      <c r="F30" s="963" t="n">
        <v>0</v>
      </c>
      <c r="G30" s="964" t="n">
        <v>0</v>
      </c>
      <c r="H30" s="965" t="n">
        <v>0</v>
      </c>
      <c r="I30" s="966" t="n">
        <v>0</v>
      </c>
      <c r="J30" s="967" t="n">
        <v>1</v>
      </c>
      <c r="K30" s="968" t="n">
        <v>1</v>
      </c>
      <c r="L30" s="969" t="n">
        <v>0</v>
      </c>
      <c r="M30" s="970" t="n">
        <v>0</v>
      </c>
      <c r="N30" s="971" t="n">
        <v>0</v>
      </c>
      <c r="O30" s="972" t="n">
        <v>0</v>
      </c>
      <c r="P30" s="973" t="n">
        <v>0</v>
      </c>
      <c r="Q30" s="974" t="n">
        <v>0</v>
      </c>
      <c r="R30" s="975" t="n">
        <v>0</v>
      </c>
      <c r="S30" s="976" t="n">
        <v>0</v>
      </c>
      <c r="T30" s="977" t="n">
        <v>0</v>
      </c>
      <c r="U30" s="978" t="n">
        <v>3</v>
      </c>
    </row>
    <row r="31">
      <c r="B31" s="311" t="n">
        <v>4029</v>
      </c>
      <c r="C31" s="99" t="s">
        <v>991</v>
      </c>
      <c r="D31" s="961" t="n">
        <v>15</v>
      </c>
      <c r="E31" s="962" t="n">
        <v>4</v>
      </c>
      <c r="F31" s="963" t="n">
        <v>1</v>
      </c>
      <c r="G31" s="964" t="n">
        <v>1</v>
      </c>
      <c r="H31" s="965" t="n">
        <v>0</v>
      </c>
      <c r="I31" s="966" t="n">
        <v>0</v>
      </c>
      <c r="J31" s="967" t="n">
        <v>10</v>
      </c>
      <c r="K31" s="968" t="n">
        <v>5</v>
      </c>
      <c r="L31" s="969" t="n">
        <v>1</v>
      </c>
      <c r="M31" s="970" t="n">
        <v>1</v>
      </c>
      <c r="N31" s="971" t="n">
        <v>0</v>
      </c>
      <c r="O31" s="972" t="n">
        <v>0</v>
      </c>
      <c r="P31" s="973" t="n">
        <v>0</v>
      </c>
      <c r="Q31" s="974" t="n">
        <v>0</v>
      </c>
      <c r="R31" s="975" t="n">
        <v>0</v>
      </c>
      <c r="S31" s="976" t="n">
        <v>0</v>
      </c>
      <c r="T31" s="977" t="n">
        <v>0</v>
      </c>
      <c r="U31" s="978" t="n">
        <v>72</v>
      </c>
    </row>
    <row r="32">
      <c r="B32" s="311" t="n">
        <v>4030</v>
      </c>
      <c r="C32" s="99" t="s">
        <v>992</v>
      </c>
      <c r="D32" s="961" t="n">
        <v>7</v>
      </c>
      <c r="E32" s="962" t="n">
        <v>2</v>
      </c>
      <c r="F32" s="963" t="n">
        <v>1</v>
      </c>
      <c r="G32" s="964" t="n">
        <v>1</v>
      </c>
      <c r="H32" s="965" t="n">
        <v>0</v>
      </c>
      <c r="I32" s="966" t="n">
        <v>0</v>
      </c>
      <c r="J32" s="967" t="n">
        <v>4</v>
      </c>
      <c r="K32" s="968" t="n">
        <v>2</v>
      </c>
      <c r="L32" s="969" t="n">
        <v>1</v>
      </c>
      <c r="M32" s="970" t="n">
        <v>1</v>
      </c>
      <c r="N32" s="971" t="n">
        <v>0</v>
      </c>
      <c r="O32" s="972" t="n">
        <v>0</v>
      </c>
      <c r="P32" s="973" t="n">
        <v>0</v>
      </c>
      <c r="Q32" s="974" t="n">
        <v>0</v>
      </c>
      <c r="R32" s="975" t="n">
        <v>0</v>
      </c>
      <c r="S32" s="976" t="n">
        <v>0</v>
      </c>
      <c r="T32" s="977" t="n">
        <v>0</v>
      </c>
      <c r="U32" s="978" t="n">
        <v>61</v>
      </c>
    </row>
    <row r="33">
      <c r="B33" s="311" t="n">
        <v>4031</v>
      </c>
      <c r="C33" s="99" t="s">
        <v>993</v>
      </c>
      <c r="D33" s="961" t="n">
        <v>9</v>
      </c>
      <c r="E33" s="962" t="n">
        <v>4</v>
      </c>
      <c r="F33" s="963" t="n">
        <v>1</v>
      </c>
      <c r="G33" s="964" t="n">
        <v>1</v>
      </c>
      <c r="H33" s="965" t="n">
        <v>0</v>
      </c>
      <c r="I33" s="966" t="n">
        <v>0</v>
      </c>
      <c r="J33" s="967" t="n">
        <v>4</v>
      </c>
      <c r="K33" s="968" t="n">
        <v>4</v>
      </c>
      <c r="L33" s="969" t="n">
        <v>1</v>
      </c>
      <c r="M33" s="970" t="n">
        <v>1</v>
      </c>
      <c r="N33" s="971" t="n">
        <v>0</v>
      </c>
      <c r="O33" s="972" t="n">
        <v>0</v>
      </c>
      <c r="P33" s="973" t="n">
        <v>0</v>
      </c>
      <c r="Q33" s="974" t="n">
        <v>0</v>
      </c>
      <c r="R33" s="975" t="n">
        <v>0</v>
      </c>
      <c r="S33" s="976" t="n">
        <v>0</v>
      </c>
      <c r="T33" s="977" t="n">
        <v>0</v>
      </c>
      <c r="U33" s="978" t="n">
        <v>70</v>
      </c>
    </row>
    <row r="34">
      <c r="B34" s="311" t="n">
        <v>4032</v>
      </c>
      <c r="C34" s="99" t="s">
        <v>994</v>
      </c>
      <c r="D34" s="961" t="n">
        <v>15</v>
      </c>
      <c r="E34" s="962" t="n">
        <v>5</v>
      </c>
      <c r="F34" s="963" t="n">
        <v>3</v>
      </c>
      <c r="G34" s="964" t="n">
        <v>3</v>
      </c>
      <c r="H34" s="965" t="n">
        <v>0</v>
      </c>
      <c r="I34" s="966" t="n">
        <v>0</v>
      </c>
      <c r="J34" s="967" t="n">
        <v>7</v>
      </c>
      <c r="K34" s="968" t="n">
        <v>5</v>
      </c>
      <c r="L34" s="969" t="n">
        <v>3</v>
      </c>
      <c r="M34" s="970" t="n">
        <v>3</v>
      </c>
      <c r="N34" s="971" t="n">
        <v>0</v>
      </c>
      <c r="O34" s="972" t="n">
        <v>0</v>
      </c>
      <c r="P34" s="973" t="n">
        <v>1</v>
      </c>
      <c r="Q34" s="974" t="n">
        <v>2</v>
      </c>
      <c r="R34" s="975" t="n">
        <v>2</v>
      </c>
      <c r="S34" s="976" t="n">
        <v>0</v>
      </c>
      <c r="T34" s="977" t="n">
        <v>0</v>
      </c>
      <c r="U34" s="978" t="n">
        <v>208</v>
      </c>
    </row>
    <row r="35">
      <c r="B35" s="311" t="n">
        <v>4033</v>
      </c>
      <c r="C35" s="99" t="s">
        <v>995</v>
      </c>
      <c r="D35" s="961" t="n">
        <v>21</v>
      </c>
      <c r="E35" s="962" t="n">
        <v>10</v>
      </c>
      <c r="F35" s="963" t="n">
        <v>2</v>
      </c>
      <c r="G35" s="964" t="n">
        <v>2</v>
      </c>
      <c r="H35" s="965" t="n">
        <v>0</v>
      </c>
      <c r="I35" s="966" t="n">
        <v>1</v>
      </c>
      <c r="J35" s="967" t="n">
        <v>8</v>
      </c>
      <c r="K35" s="968" t="n">
        <v>12</v>
      </c>
      <c r="L35" s="969" t="n">
        <v>2</v>
      </c>
      <c r="M35" s="970" t="n">
        <v>2</v>
      </c>
      <c r="N35" s="971" t="n">
        <v>0</v>
      </c>
      <c r="O35" s="972" t="n">
        <v>1</v>
      </c>
      <c r="P35" s="973" t="n">
        <v>3</v>
      </c>
      <c r="Q35" s="974" t="n">
        <v>0</v>
      </c>
      <c r="R35" s="975" t="n">
        <v>0</v>
      </c>
      <c r="S35" s="976" t="n">
        <v>0</v>
      </c>
      <c r="T35" s="977" t="n">
        <v>0</v>
      </c>
      <c r="U35" s="978" t="n">
        <v>116</v>
      </c>
    </row>
    <row r="36">
      <c r="B36" s="311" t="n">
        <v>4034</v>
      </c>
      <c r="C36" s="99" t="s">
        <v>996</v>
      </c>
      <c r="D36" s="961" t="n">
        <v>68</v>
      </c>
      <c r="E36" s="962" t="n">
        <v>15</v>
      </c>
      <c r="F36" s="963" t="n">
        <v>2</v>
      </c>
      <c r="G36" s="964" t="n">
        <v>2</v>
      </c>
      <c r="H36" s="965" t="n">
        <v>0</v>
      </c>
      <c r="I36" s="966" t="n">
        <v>0</v>
      </c>
      <c r="J36" s="967" t="n">
        <v>51</v>
      </c>
      <c r="K36" s="968" t="n">
        <v>16</v>
      </c>
      <c r="L36" s="969" t="n">
        <v>2</v>
      </c>
      <c r="M36" s="970" t="n">
        <v>2</v>
      </c>
      <c r="N36" s="971" t="n">
        <v>0</v>
      </c>
      <c r="O36" s="972" t="n">
        <v>0</v>
      </c>
      <c r="P36" s="973" t="n">
        <v>2</v>
      </c>
      <c r="Q36" s="974" t="n">
        <v>1</v>
      </c>
      <c r="R36" s="975" t="n">
        <v>1</v>
      </c>
      <c r="S36" s="976" t="n">
        <v>0</v>
      </c>
      <c r="T36" s="977" t="n">
        <v>0</v>
      </c>
      <c r="U36" s="978" t="n">
        <v>984</v>
      </c>
    </row>
    <row r="37">
      <c r="B37" s="311" t="n">
        <v>4035</v>
      </c>
      <c r="C37" s="99" t="s">
        <v>997</v>
      </c>
      <c r="D37" s="961" t="n">
        <v>5</v>
      </c>
      <c r="E37" s="962" t="n">
        <v>1</v>
      </c>
      <c r="F37" s="963" t="n">
        <v>1</v>
      </c>
      <c r="G37" s="964" t="n">
        <v>1</v>
      </c>
      <c r="H37" s="965" t="n">
        <v>0</v>
      </c>
      <c r="I37" s="966" t="n">
        <v>0</v>
      </c>
      <c r="J37" s="967" t="n">
        <v>3</v>
      </c>
      <c r="K37" s="968" t="n">
        <v>1</v>
      </c>
      <c r="L37" s="969" t="n">
        <v>1</v>
      </c>
      <c r="M37" s="970" t="n">
        <v>1</v>
      </c>
      <c r="N37" s="971" t="n">
        <v>0</v>
      </c>
      <c r="O37" s="972" t="n">
        <v>0</v>
      </c>
      <c r="P37" s="973" t="n">
        <v>0</v>
      </c>
      <c r="Q37" s="974" t="n">
        <v>0</v>
      </c>
      <c r="R37" s="975" t="n">
        <v>0</v>
      </c>
      <c r="S37" s="976" t="n">
        <v>0</v>
      </c>
      <c r="T37" s="977" t="n">
        <v>0</v>
      </c>
      <c r="U37" s="978" t="n">
        <v>53</v>
      </c>
    </row>
    <row r="38">
      <c r="B38" s="311" t="n">
        <v>4037</v>
      </c>
      <c r="C38" s="99" t="s">
        <v>998</v>
      </c>
      <c r="D38" s="961" t="n">
        <v>3</v>
      </c>
      <c r="E38" s="962" t="n">
        <v>0</v>
      </c>
      <c r="F38" s="963" t="n">
        <v>0</v>
      </c>
      <c r="G38" s="964" t="n">
        <v>0</v>
      </c>
      <c r="H38" s="965" t="n">
        <v>0</v>
      </c>
      <c r="I38" s="966" t="n">
        <v>0</v>
      </c>
      <c r="J38" s="967" t="n">
        <v>3</v>
      </c>
      <c r="K38" s="968" t="n">
        <v>0</v>
      </c>
      <c r="L38" s="969" t="n">
        <v>0</v>
      </c>
      <c r="M38" s="970" t="n">
        <v>0</v>
      </c>
      <c r="N38" s="971" t="n">
        <v>0</v>
      </c>
      <c r="O38" s="972" t="n">
        <v>0</v>
      </c>
      <c r="P38" s="973" t="n">
        <v>0</v>
      </c>
      <c r="Q38" s="974" t="n">
        <v>0</v>
      </c>
      <c r="R38" s="975" t="n">
        <v>0</v>
      </c>
      <c r="S38" s="976" t="n">
        <v>0</v>
      </c>
      <c r="T38" s="977" t="n">
        <v>0</v>
      </c>
      <c r="U38" s="978" t="n">
        <v>48</v>
      </c>
    </row>
    <row r="39">
      <c r="B39" s="311" t="n">
        <v>4038</v>
      </c>
      <c r="C39" s="99" t="s">
        <v>999</v>
      </c>
      <c r="D39" s="961" t="n">
        <v>19</v>
      </c>
      <c r="E39" s="962" t="n">
        <v>7</v>
      </c>
      <c r="F39" s="963" t="n">
        <v>3</v>
      </c>
      <c r="G39" s="964" t="n">
        <v>2</v>
      </c>
      <c r="H39" s="965" t="n">
        <v>1</v>
      </c>
      <c r="I39" s="966" t="n">
        <v>0</v>
      </c>
      <c r="J39" s="967" t="n">
        <v>9</v>
      </c>
      <c r="K39" s="968" t="n">
        <v>8</v>
      </c>
      <c r="L39" s="969" t="n">
        <v>3</v>
      </c>
      <c r="M39" s="970" t="n">
        <v>2</v>
      </c>
      <c r="N39" s="971" t="n">
        <v>1</v>
      </c>
      <c r="O39" s="972" t="n">
        <v>0</v>
      </c>
      <c r="P39" s="973" t="n">
        <v>1</v>
      </c>
      <c r="Q39" s="974" t="n">
        <v>0</v>
      </c>
      <c r="R39" s="975" t="n">
        <v>0</v>
      </c>
      <c r="S39" s="976" t="n">
        <v>0</v>
      </c>
      <c r="T39" s="977" t="n">
        <v>0</v>
      </c>
      <c r="U39" s="978" t="n">
        <v>122</v>
      </c>
    </row>
    <row r="40">
      <c r="B40" s="311" t="n">
        <v>4039</v>
      </c>
      <c r="C40" s="99" t="s">
        <v>1000</v>
      </c>
      <c r="D40" s="961" t="n">
        <v>3</v>
      </c>
      <c r="E40" s="962" t="n">
        <v>1</v>
      </c>
      <c r="F40" s="963" t="n">
        <v>0</v>
      </c>
      <c r="G40" s="964" t="n">
        <v>0</v>
      </c>
      <c r="H40" s="965" t="n">
        <v>0</v>
      </c>
      <c r="I40" s="966" t="n">
        <v>0</v>
      </c>
      <c r="J40" s="967" t="n">
        <v>2</v>
      </c>
      <c r="K40" s="968" t="n">
        <v>1</v>
      </c>
      <c r="L40" s="969" t="n">
        <v>0</v>
      </c>
      <c r="M40" s="970" t="n">
        <v>0</v>
      </c>
      <c r="N40" s="971" t="n">
        <v>0</v>
      </c>
      <c r="O40" s="972" t="n">
        <v>0</v>
      </c>
      <c r="P40" s="973" t="n">
        <v>0</v>
      </c>
      <c r="Q40" s="974" t="n">
        <v>0</v>
      </c>
      <c r="R40" s="975" t="n">
        <v>0</v>
      </c>
      <c r="S40" s="976" t="n">
        <v>0</v>
      </c>
      <c r="T40" s="977" t="n">
        <v>0</v>
      </c>
      <c r="U40" s="978" t="n">
        <v>21</v>
      </c>
    </row>
    <row r="41">
      <c r="B41" s="311" t="n">
        <v>4040</v>
      </c>
      <c r="C41" s="99" t="s">
        <v>1001</v>
      </c>
      <c r="D41" s="961" t="n">
        <v>69</v>
      </c>
      <c r="E41" s="962" t="n">
        <v>15</v>
      </c>
      <c r="F41" s="963" t="n">
        <v>3</v>
      </c>
      <c r="G41" s="964" t="n">
        <v>3</v>
      </c>
      <c r="H41" s="965" t="n">
        <v>0</v>
      </c>
      <c r="I41" s="966" t="n">
        <v>0</v>
      </c>
      <c r="J41" s="967" t="n">
        <v>51</v>
      </c>
      <c r="K41" s="968" t="n">
        <v>26</v>
      </c>
      <c r="L41" s="969" t="n">
        <v>3</v>
      </c>
      <c r="M41" s="970" t="n">
        <v>3</v>
      </c>
      <c r="N41" s="971" t="n">
        <v>0</v>
      </c>
      <c r="O41" s="972" t="n">
        <v>0</v>
      </c>
      <c r="P41" s="973" t="n">
        <v>1</v>
      </c>
      <c r="Q41" s="974" t="n">
        <v>0</v>
      </c>
      <c r="R41" s="975" t="n">
        <v>0</v>
      </c>
      <c r="S41" s="976" t="n">
        <v>0</v>
      </c>
      <c r="T41" s="977" t="n">
        <v>0</v>
      </c>
      <c r="U41" s="978" t="n">
        <v>970</v>
      </c>
    </row>
    <row r="42">
      <c r="B42" s="311" t="n">
        <v>4041</v>
      </c>
      <c r="C42" s="99" t="s">
        <v>1002</v>
      </c>
      <c r="D42" s="961" t="n">
        <v>4</v>
      </c>
      <c r="E42" s="962" t="n">
        <v>1</v>
      </c>
      <c r="F42" s="963" t="n">
        <v>0</v>
      </c>
      <c r="G42" s="964" t="n">
        <v>0</v>
      </c>
      <c r="H42" s="965" t="n">
        <v>0</v>
      </c>
      <c r="I42" s="966" t="n">
        <v>0</v>
      </c>
      <c r="J42" s="967" t="n">
        <v>3</v>
      </c>
      <c r="K42" s="968" t="n">
        <v>1</v>
      </c>
      <c r="L42" s="969" t="n">
        <v>0</v>
      </c>
      <c r="M42" s="970" t="n">
        <v>0</v>
      </c>
      <c r="N42" s="971" t="n">
        <v>0</v>
      </c>
      <c r="O42" s="972" t="n">
        <v>0</v>
      </c>
      <c r="P42" s="973" t="n">
        <v>0</v>
      </c>
      <c r="Q42" s="974" t="n">
        <v>0</v>
      </c>
      <c r="R42" s="975" t="n">
        <v>0</v>
      </c>
      <c r="S42" s="976" t="n">
        <v>0</v>
      </c>
      <c r="T42" s="977" t="n">
        <v>0</v>
      </c>
      <c r="U42" s="978" t="n">
        <v>15</v>
      </c>
    </row>
    <row r="43">
      <c r="B43" s="311" t="n">
        <v>4042</v>
      </c>
      <c r="C43" s="99" t="s">
        <v>1003</v>
      </c>
      <c r="D43" s="961" t="n">
        <v>13</v>
      </c>
      <c r="E43" s="962" t="n">
        <v>8</v>
      </c>
      <c r="F43" s="963" t="n">
        <v>1</v>
      </c>
      <c r="G43" s="964" t="n">
        <v>1</v>
      </c>
      <c r="H43" s="965" t="n">
        <v>0</v>
      </c>
      <c r="I43" s="966" t="n">
        <v>0</v>
      </c>
      <c r="J43" s="967" t="n">
        <v>4</v>
      </c>
      <c r="K43" s="968" t="n">
        <v>8</v>
      </c>
      <c r="L43" s="969" t="n">
        <v>1</v>
      </c>
      <c r="M43" s="970" t="n">
        <v>1</v>
      </c>
      <c r="N43" s="971" t="n">
        <v>0</v>
      </c>
      <c r="O43" s="972" t="n">
        <v>0</v>
      </c>
      <c r="P43" s="973" t="n">
        <v>4</v>
      </c>
      <c r="Q43" s="974" t="n">
        <v>1</v>
      </c>
      <c r="R43" s="975" t="n">
        <v>1</v>
      </c>
      <c r="S43" s="976" t="n">
        <v>0</v>
      </c>
      <c r="T43" s="977" t="n">
        <v>0</v>
      </c>
      <c r="U43" s="978" t="n">
        <v>70</v>
      </c>
    </row>
    <row r="44">
      <c r="B44" s="311" t="n">
        <v>4044</v>
      </c>
      <c r="C44" s="99" t="s">
        <v>1004</v>
      </c>
      <c r="D44" s="961" t="n">
        <v>11</v>
      </c>
      <c r="E44" s="962" t="n">
        <v>5</v>
      </c>
      <c r="F44" s="963" t="n">
        <v>2</v>
      </c>
      <c r="G44" s="964" t="n">
        <v>2</v>
      </c>
      <c r="H44" s="965" t="n">
        <v>0</v>
      </c>
      <c r="I44" s="966" t="n">
        <v>0</v>
      </c>
      <c r="J44" s="967" t="n">
        <v>4</v>
      </c>
      <c r="K44" s="968" t="n">
        <v>6</v>
      </c>
      <c r="L44" s="969" t="n">
        <v>2</v>
      </c>
      <c r="M44" s="970" t="n">
        <v>2</v>
      </c>
      <c r="N44" s="971" t="n">
        <v>0</v>
      </c>
      <c r="O44" s="972" t="n">
        <v>0</v>
      </c>
      <c r="P44" s="973" t="n">
        <v>0</v>
      </c>
      <c r="Q44" s="974" t="n">
        <v>0</v>
      </c>
      <c r="R44" s="975" t="n">
        <v>0</v>
      </c>
      <c r="S44" s="976" t="n">
        <v>0</v>
      </c>
      <c r="T44" s="977" t="n">
        <v>0</v>
      </c>
      <c r="U44" s="978" t="n">
        <v>205</v>
      </c>
    </row>
    <row r="45">
      <c r="B45" s="311" t="n">
        <v>4045</v>
      </c>
      <c r="C45" s="99" t="s">
        <v>1005</v>
      </c>
      <c r="D45" s="961" t="n">
        <v>51</v>
      </c>
      <c r="E45" s="962" t="n">
        <v>23</v>
      </c>
      <c r="F45" s="963" t="n">
        <v>5</v>
      </c>
      <c r="G45" s="964" t="n">
        <v>5</v>
      </c>
      <c r="H45" s="965" t="n">
        <v>0</v>
      </c>
      <c r="I45" s="966" t="n">
        <v>0</v>
      </c>
      <c r="J45" s="967" t="n">
        <v>23</v>
      </c>
      <c r="K45" s="968" t="n">
        <v>26</v>
      </c>
      <c r="L45" s="969" t="n">
        <v>5</v>
      </c>
      <c r="M45" s="970" t="n">
        <v>5</v>
      </c>
      <c r="N45" s="971" t="n">
        <v>0</v>
      </c>
      <c r="O45" s="972" t="n">
        <v>0</v>
      </c>
      <c r="P45" s="973" t="n">
        <v>1</v>
      </c>
      <c r="Q45" s="974" t="n">
        <v>2</v>
      </c>
      <c r="R45" s="975" t="n">
        <v>2</v>
      </c>
      <c r="S45" s="976" t="n">
        <v>0</v>
      </c>
      <c r="T45" s="977" t="n">
        <v>0</v>
      </c>
      <c r="U45" s="978" t="n">
        <v>357</v>
      </c>
    </row>
    <row r="46">
      <c r="B46" s="311" t="n">
        <v>4046</v>
      </c>
      <c r="C46" s="99" t="s">
        <v>1006</v>
      </c>
      <c r="D46" s="961" t="n">
        <v>5</v>
      </c>
      <c r="E46" s="962" t="n">
        <v>2</v>
      </c>
      <c r="F46" s="963" t="n">
        <v>0</v>
      </c>
      <c r="G46" s="964" t="n">
        <v>0</v>
      </c>
      <c r="H46" s="965" t="n">
        <v>0</v>
      </c>
      <c r="I46" s="966" t="n">
        <v>0</v>
      </c>
      <c r="J46" s="967" t="n">
        <v>3</v>
      </c>
      <c r="K46" s="968" t="n">
        <v>3</v>
      </c>
      <c r="L46" s="969" t="n">
        <v>0</v>
      </c>
      <c r="M46" s="970" t="n">
        <v>0</v>
      </c>
      <c r="N46" s="971" t="n">
        <v>0</v>
      </c>
      <c r="O46" s="972" t="n">
        <v>0</v>
      </c>
      <c r="P46" s="973" t="n">
        <v>0</v>
      </c>
      <c r="Q46" s="974" t="n">
        <v>0</v>
      </c>
      <c r="R46" s="975" t="n">
        <v>0</v>
      </c>
      <c r="S46" s="976" t="n">
        <v>0</v>
      </c>
      <c r="T46" s="977" t="n">
        <v>0</v>
      </c>
      <c r="U46" s="978" t="n">
        <v>74</v>
      </c>
    </row>
    <row r="47">
      <c r="B47" s="311" t="n">
        <v>4047</v>
      </c>
      <c r="C47" s="99" t="s">
        <v>1007</v>
      </c>
      <c r="D47" s="961" t="n">
        <v>27</v>
      </c>
      <c r="E47" s="962" t="n">
        <v>13</v>
      </c>
      <c r="F47" s="963" t="n">
        <v>3</v>
      </c>
      <c r="G47" s="964" t="n">
        <v>3</v>
      </c>
      <c r="H47" s="965" t="n">
        <v>0</v>
      </c>
      <c r="I47" s="966" t="n">
        <v>0</v>
      </c>
      <c r="J47" s="967" t="n">
        <v>11</v>
      </c>
      <c r="K47" s="968" t="n">
        <v>17</v>
      </c>
      <c r="L47" s="969" t="n">
        <v>3</v>
      </c>
      <c r="M47" s="970" t="n">
        <v>3</v>
      </c>
      <c r="N47" s="971" t="n">
        <v>0</v>
      </c>
      <c r="O47" s="972" t="n">
        <v>0</v>
      </c>
      <c r="P47" s="973" t="n">
        <v>1</v>
      </c>
      <c r="Q47" s="974" t="n">
        <v>0</v>
      </c>
      <c r="R47" s="975" t="n">
        <v>0</v>
      </c>
      <c r="S47" s="976" t="n">
        <v>0</v>
      </c>
      <c r="T47" s="977" t="n">
        <v>0</v>
      </c>
      <c r="U47" s="978" t="n">
        <v>293</v>
      </c>
    </row>
    <row r="48">
      <c r="B48" s="311" t="n">
        <v>4048</v>
      </c>
      <c r="C48" s="99" t="s">
        <v>1008</v>
      </c>
      <c r="D48" s="961" t="n">
        <v>42</v>
      </c>
      <c r="E48" s="962" t="n">
        <v>12</v>
      </c>
      <c r="F48" s="963" t="n">
        <v>2</v>
      </c>
      <c r="G48" s="964" t="n">
        <v>2</v>
      </c>
      <c r="H48" s="965" t="n">
        <v>0</v>
      </c>
      <c r="I48" s="966" t="n">
        <v>0</v>
      </c>
      <c r="J48" s="967" t="n">
        <v>28</v>
      </c>
      <c r="K48" s="968" t="n">
        <v>14</v>
      </c>
      <c r="L48" s="969" t="n">
        <v>2</v>
      </c>
      <c r="M48" s="970" t="n">
        <v>2</v>
      </c>
      <c r="N48" s="971" t="n">
        <v>0</v>
      </c>
      <c r="O48" s="972" t="n">
        <v>0</v>
      </c>
      <c r="P48" s="973" t="n">
        <v>1</v>
      </c>
      <c r="Q48" s="974" t="n">
        <v>1</v>
      </c>
      <c r="R48" s="975" t="n">
        <v>1</v>
      </c>
      <c r="S48" s="976" t="n">
        <v>0</v>
      </c>
      <c r="T48" s="977" t="n">
        <v>0</v>
      </c>
      <c r="U48" s="978" t="n">
        <v>507</v>
      </c>
    </row>
    <row r="49">
      <c r="B49" s="924" t="n">
        <v>4089</v>
      </c>
      <c r="C49" s="116" t="s">
        <v>1009</v>
      </c>
      <c r="D49" s="979" t="n">
        <v>253</v>
      </c>
      <c r="E49" s="980" t="n">
        <v>100</v>
      </c>
      <c r="F49" s="981" t="n">
        <v>29</v>
      </c>
      <c r="G49" s="982" t="n">
        <v>29</v>
      </c>
      <c r="H49" s="983" t="n">
        <v>0</v>
      </c>
      <c r="I49" s="984" t="n">
        <v>0</v>
      </c>
      <c r="J49" s="985" t="n">
        <v>124</v>
      </c>
      <c r="K49" s="986" t="n">
        <v>115</v>
      </c>
      <c r="L49" s="987" t="n">
        <v>29</v>
      </c>
      <c r="M49" s="988" t="n">
        <v>29</v>
      </c>
      <c r="N49" s="989" t="n">
        <v>0</v>
      </c>
      <c r="O49" s="990" t="n">
        <v>0</v>
      </c>
      <c r="P49" s="991" t="n">
        <v>16</v>
      </c>
      <c r="Q49" s="992" t="n">
        <v>4</v>
      </c>
      <c r="R49" s="993" t="n">
        <v>4</v>
      </c>
      <c r="S49" s="994" t="n">
        <v>0</v>
      </c>
      <c r="T49" s="995" t="n">
        <v>0</v>
      </c>
      <c r="U49" s="996" t="n">
        <v>3325</v>
      </c>
    </row>
    <row r="50">
      <c r="B50" s="311" t="n">
        <v>4061</v>
      </c>
      <c r="C50" s="99" t="s">
        <v>1010</v>
      </c>
      <c r="D50" s="961" t="n">
        <v>1</v>
      </c>
      <c r="E50" s="962" t="n">
        <v>1</v>
      </c>
      <c r="F50" s="963" t="n">
        <v>0</v>
      </c>
      <c r="G50" s="964" t="n">
        <v>0</v>
      </c>
      <c r="H50" s="965" t="n">
        <v>0</v>
      </c>
      <c r="I50" s="966" t="n">
        <v>0</v>
      </c>
      <c r="J50" s="967" t="n">
        <v>0</v>
      </c>
      <c r="K50" s="968" t="n">
        <v>1</v>
      </c>
      <c r="L50" s="969" t="n">
        <v>0</v>
      </c>
      <c r="M50" s="970" t="n">
        <v>0</v>
      </c>
      <c r="N50" s="971" t="n">
        <v>0</v>
      </c>
      <c r="O50" s="972" t="n">
        <v>0</v>
      </c>
      <c r="P50" s="973" t="n">
        <v>0</v>
      </c>
      <c r="Q50" s="974" t="n">
        <v>0</v>
      </c>
      <c r="R50" s="975" t="n">
        <v>0</v>
      </c>
      <c r="S50" s="976" t="n">
        <v>0</v>
      </c>
      <c r="T50" s="977" t="n">
        <v>0</v>
      </c>
      <c r="U50" s="978" t="n">
        <v>2</v>
      </c>
    </row>
    <row r="51">
      <c r="B51" s="311" t="n">
        <v>4062</v>
      </c>
      <c r="C51" s="99" t="s">
        <v>1011</v>
      </c>
      <c r="D51" s="961" t="n">
        <v>18</v>
      </c>
      <c r="E51" s="962" t="n">
        <v>4</v>
      </c>
      <c r="F51" s="963" t="n">
        <v>3</v>
      </c>
      <c r="G51" s="964" t="n">
        <v>3</v>
      </c>
      <c r="H51" s="965" t="n">
        <v>0</v>
      </c>
      <c r="I51" s="966" t="n">
        <v>0</v>
      </c>
      <c r="J51" s="967" t="n">
        <v>11</v>
      </c>
      <c r="K51" s="968" t="n">
        <v>5</v>
      </c>
      <c r="L51" s="969" t="n">
        <v>3</v>
      </c>
      <c r="M51" s="970" t="n">
        <v>3</v>
      </c>
      <c r="N51" s="971" t="n">
        <v>0</v>
      </c>
      <c r="O51" s="972" t="n">
        <v>0</v>
      </c>
      <c r="P51" s="973" t="n">
        <v>1</v>
      </c>
      <c r="Q51" s="974" t="n">
        <v>0</v>
      </c>
      <c r="R51" s="975" t="n">
        <v>0</v>
      </c>
      <c r="S51" s="976" t="n">
        <v>0</v>
      </c>
      <c r="T51" s="977" t="n">
        <v>0</v>
      </c>
      <c r="U51" s="978" t="n">
        <v>158</v>
      </c>
    </row>
    <row r="52">
      <c r="B52" s="311" t="n">
        <v>4063</v>
      </c>
      <c r="C52" s="99" t="s">
        <v>1012</v>
      </c>
      <c r="D52" s="961" t="n">
        <v>36</v>
      </c>
      <c r="E52" s="962" t="n">
        <v>13</v>
      </c>
      <c r="F52" s="963" t="n">
        <v>4</v>
      </c>
      <c r="G52" s="964" t="n">
        <v>4</v>
      </c>
      <c r="H52" s="965" t="n">
        <v>0</v>
      </c>
      <c r="I52" s="966" t="n">
        <v>0</v>
      </c>
      <c r="J52" s="967" t="n">
        <v>19</v>
      </c>
      <c r="K52" s="968" t="n">
        <v>15</v>
      </c>
      <c r="L52" s="969" t="n">
        <v>4</v>
      </c>
      <c r="M52" s="970" t="n">
        <v>4</v>
      </c>
      <c r="N52" s="971" t="n">
        <v>0</v>
      </c>
      <c r="O52" s="972" t="n">
        <v>0</v>
      </c>
      <c r="P52" s="973" t="n">
        <v>0</v>
      </c>
      <c r="Q52" s="974" t="n">
        <v>0</v>
      </c>
      <c r="R52" s="975" t="n">
        <v>0</v>
      </c>
      <c r="S52" s="976" t="n">
        <v>0</v>
      </c>
      <c r="T52" s="977" t="n">
        <v>0</v>
      </c>
      <c r="U52" s="978" t="n">
        <v>295</v>
      </c>
    </row>
    <row r="53">
      <c r="B53" s="311" t="n">
        <v>4064</v>
      </c>
      <c r="C53" s="99" t="s">
        <v>1013</v>
      </c>
      <c r="D53" s="961" t="n">
        <v>1</v>
      </c>
      <c r="E53" s="962" t="n">
        <v>1</v>
      </c>
      <c r="F53" s="963" t="n">
        <v>0</v>
      </c>
      <c r="G53" s="964" t="n">
        <v>0</v>
      </c>
      <c r="H53" s="965" t="n">
        <v>0</v>
      </c>
      <c r="I53" s="966" t="n">
        <v>0</v>
      </c>
      <c r="J53" s="967" t="n">
        <v>0</v>
      </c>
      <c r="K53" s="968" t="n">
        <v>1</v>
      </c>
      <c r="L53" s="969" t="n">
        <v>0</v>
      </c>
      <c r="M53" s="970" t="n">
        <v>0</v>
      </c>
      <c r="N53" s="971" t="n">
        <v>0</v>
      </c>
      <c r="O53" s="972" t="n">
        <v>0</v>
      </c>
      <c r="P53" s="973" t="n">
        <v>1</v>
      </c>
      <c r="Q53" s="974" t="n">
        <v>0</v>
      </c>
      <c r="R53" s="975" t="n">
        <v>0</v>
      </c>
      <c r="S53" s="976" t="n">
        <v>0</v>
      </c>
      <c r="T53" s="977" t="n">
        <v>0</v>
      </c>
      <c r="U53" s="978" t="n">
        <v>2</v>
      </c>
    </row>
    <row r="54">
      <c r="B54" s="311" t="n">
        <v>4065</v>
      </c>
      <c r="C54" s="99" t="s">
        <v>1014</v>
      </c>
      <c r="D54" s="961" t="n">
        <v>10</v>
      </c>
      <c r="E54" s="962" t="n">
        <v>4</v>
      </c>
      <c r="F54" s="963" t="n">
        <v>2</v>
      </c>
      <c r="G54" s="964" t="n">
        <v>2</v>
      </c>
      <c r="H54" s="965" t="n">
        <v>0</v>
      </c>
      <c r="I54" s="966" t="n">
        <v>0</v>
      </c>
      <c r="J54" s="967" t="n">
        <v>4</v>
      </c>
      <c r="K54" s="968" t="n">
        <v>5</v>
      </c>
      <c r="L54" s="969" t="n">
        <v>2</v>
      </c>
      <c r="M54" s="970" t="n">
        <v>2</v>
      </c>
      <c r="N54" s="971" t="n">
        <v>0</v>
      </c>
      <c r="O54" s="972" t="n">
        <v>0</v>
      </c>
      <c r="P54" s="973" t="n">
        <v>1</v>
      </c>
      <c r="Q54" s="974" t="n">
        <v>1</v>
      </c>
      <c r="R54" s="975" t="n">
        <v>1</v>
      </c>
      <c r="S54" s="976" t="n">
        <v>0</v>
      </c>
      <c r="T54" s="977" t="n">
        <v>0</v>
      </c>
      <c r="U54" s="978" t="n">
        <v>153</v>
      </c>
    </row>
    <row r="55">
      <c r="B55" s="311" t="n">
        <v>4066</v>
      </c>
      <c r="C55" s="99" t="s">
        <v>1015</v>
      </c>
      <c r="D55" s="961" t="n">
        <v>1</v>
      </c>
      <c r="E55" s="962" t="n">
        <v>0</v>
      </c>
      <c r="F55" s="963" t="n">
        <v>0</v>
      </c>
      <c r="G55" s="964" t="n">
        <v>0</v>
      </c>
      <c r="H55" s="965" t="n">
        <v>0</v>
      </c>
      <c r="I55" s="966" t="n">
        <v>0</v>
      </c>
      <c r="J55" s="967" t="n">
        <v>1</v>
      </c>
      <c r="K55" s="968" t="n">
        <v>0</v>
      </c>
      <c r="L55" s="969" t="n">
        <v>0</v>
      </c>
      <c r="M55" s="970" t="n">
        <v>0</v>
      </c>
      <c r="N55" s="971" t="n">
        <v>0</v>
      </c>
      <c r="O55" s="972" t="n">
        <v>0</v>
      </c>
      <c r="P55" s="973" t="n">
        <v>0</v>
      </c>
      <c r="Q55" s="974" t="n">
        <v>0</v>
      </c>
      <c r="R55" s="975" t="n">
        <v>0</v>
      </c>
      <c r="S55" s="976" t="n">
        <v>0</v>
      </c>
      <c r="T55" s="977" t="n">
        <v>0</v>
      </c>
      <c r="U55" s="978" t="n">
        <v>4</v>
      </c>
    </row>
    <row r="56">
      <c r="B56" s="311" t="n">
        <v>4067</v>
      </c>
      <c r="C56" s="99" t="s">
        <v>1016</v>
      </c>
      <c r="D56" s="961" t="n">
        <v>2</v>
      </c>
      <c r="E56" s="962" t="n">
        <v>0</v>
      </c>
      <c r="F56" s="963" t="n">
        <v>0</v>
      </c>
      <c r="G56" s="964" t="n">
        <v>0</v>
      </c>
      <c r="H56" s="965" t="n">
        <v>0</v>
      </c>
      <c r="I56" s="966" t="n">
        <v>0</v>
      </c>
      <c r="J56" s="967" t="n">
        <v>2</v>
      </c>
      <c r="K56" s="968" t="n">
        <v>0</v>
      </c>
      <c r="L56" s="969" t="n">
        <v>0</v>
      </c>
      <c r="M56" s="970" t="n">
        <v>0</v>
      </c>
      <c r="N56" s="971" t="n">
        <v>0</v>
      </c>
      <c r="O56" s="972" t="n">
        <v>0</v>
      </c>
      <c r="P56" s="973" t="n">
        <v>0</v>
      </c>
      <c r="Q56" s="974" t="n">
        <v>0</v>
      </c>
      <c r="R56" s="975" t="n">
        <v>0</v>
      </c>
      <c r="S56" s="976" t="n">
        <v>0</v>
      </c>
      <c r="T56" s="977" t="n">
        <v>0</v>
      </c>
      <c r="U56" s="978" t="n">
        <v>33</v>
      </c>
    </row>
    <row r="57">
      <c r="B57" s="311" t="n">
        <v>4068</v>
      </c>
      <c r="C57" s="99" t="s">
        <v>1017</v>
      </c>
      <c r="D57" s="961" t="n">
        <v>0</v>
      </c>
      <c r="E57" s="962" t="n">
        <v>0</v>
      </c>
      <c r="F57" s="963" t="n">
        <v>0</v>
      </c>
      <c r="G57" s="964" t="n">
        <v>0</v>
      </c>
      <c r="H57" s="965" t="n">
        <v>0</v>
      </c>
      <c r="I57" s="966" t="n">
        <v>0</v>
      </c>
      <c r="J57" s="967" t="n">
        <v>0</v>
      </c>
      <c r="K57" s="968" t="n">
        <v>0</v>
      </c>
      <c r="L57" s="969" t="n">
        <v>0</v>
      </c>
      <c r="M57" s="970" t="n">
        <v>0</v>
      </c>
      <c r="N57" s="971" t="n">
        <v>0</v>
      </c>
      <c r="O57" s="972" t="n">
        <v>0</v>
      </c>
      <c r="P57" s="973" t="n">
        <v>0</v>
      </c>
      <c r="Q57" s="974" t="n">
        <v>0</v>
      </c>
      <c r="R57" s="975" t="n">
        <v>0</v>
      </c>
      <c r="S57" s="976" t="n">
        <v>0</v>
      </c>
      <c r="T57" s="977" t="n">
        <v>0</v>
      </c>
      <c r="U57" s="978" t="n">
        <v>0</v>
      </c>
    </row>
    <row r="58">
      <c r="B58" s="311" t="n">
        <v>4084</v>
      </c>
      <c r="C58" s="99" t="s">
        <v>1018</v>
      </c>
      <c r="D58" s="961" t="n">
        <v>0</v>
      </c>
      <c r="E58" s="962" t="n">
        <v>0</v>
      </c>
      <c r="F58" s="963" t="n">
        <v>0</v>
      </c>
      <c r="G58" s="964" t="n">
        <v>0</v>
      </c>
      <c r="H58" s="965" t="n">
        <v>0</v>
      </c>
      <c r="I58" s="966" t="n">
        <v>0</v>
      </c>
      <c r="J58" s="967" t="n">
        <v>0</v>
      </c>
      <c r="K58" s="968" t="n">
        <v>0</v>
      </c>
      <c r="L58" s="969" t="n">
        <v>0</v>
      </c>
      <c r="M58" s="970" t="n">
        <v>0</v>
      </c>
      <c r="N58" s="971" t="n">
        <v>0</v>
      </c>
      <c r="O58" s="972" t="n">
        <v>0</v>
      </c>
      <c r="P58" s="973" t="n">
        <v>0</v>
      </c>
      <c r="Q58" s="974" t="n">
        <v>0</v>
      </c>
      <c r="R58" s="975" t="n">
        <v>0</v>
      </c>
      <c r="S58" s="976" t="n">
        <v>0</v>
      </c>
      <c r="T58" s="977" t="n">
        <v>0</v>
      </c>
      <c r="U58" s="978" t="n">
        <v>0</v>
      </c>
    </row>
    <row r="59">
      <c r="B59" s="311" t="n">
        <v>4071</v>
      </c>
      <c r="C59" s="99" t="s">
        <v>1019</v>
      </c>
      <c r="D59" s="961" t="n">
        <v>5</v>
      </c>
      <c r="E59" s="962" t="n">
        <v>2</v>
      </c>
      <c r="F59" s="963" t="n">
        <v>1</v>
      </c>
      <c r="G59" s="964" t="n">
        <v>1</v>
      </c>
      <c r="H59" s="965" t="n">
        <v>0</v>
      </c>
      <c r="I59" s="966" t="n">
        <v>0</v>
      </c>
      <c r="J59" s="967" t="n">
        <v>2</v>
      </c>
      <c r="K59" s="968" t="n">
        <v>2</v>
      </c>
      <c r="L59" s="969" t="n">
        <v>1</v>
      </c>
      <c r="M59" s="970" t="n">
        <v>1</v>
      </c>
      <c r="N59" s="971" t="n">
        <v>0</v>
      </c>
      <c r="O59" s="972" t="n">
        <v>0</v>
      </c>
      <c r="P59" s="973" t="n">
        <v>0</v>
      </c>
      <c r="Q59" s="974" t="n">
        <v>0</v>
      </c>
      <c r="R59" s="975" t="n">
        <v>0</v>
      </c>
      <c r="S59" s="976" t="n">
        <v>0</v>
      </c>
      <c r="T59" s="977" t="n">
        <v>0</v>
      </c>
      <c r="U59" s="978" t="n">
        <v>14</v>
      </c>
    </row>
    <row r="60">
      <c r="B60" s="311" t="n">
        <v>4072</v>
      </c>
      <c r="C60" s="99" t="s">
        <v>1020</v>
      </c>
      <c r="D60" s="961" t="n">
        <v>10</v>
      </c>
      <c r="E60" s="962" t="n">
        <v>3</v>
      </c>
      <c r="F60" s="963" t="n">
        <v>2</v>
      </c>
      <c r="G60" s="964" t="n">
        <v>2</v>
      </c>
      <c r="H60" s="965" t="n">
        <v>0</v>
      </c>
      <c r="I60" s="966" t="n">
        <v>0</v>
      </c>
      <c r="J60" s="967" t="n">
        <v>5</v>
      </c>
      <c r="K60" s="968" t="n">
        <v>4</v>
      </c>
      <c r="L60" s="969" t="n">
        <v>2</v>
      </c>
      <c r="M60" s="970" t="n">
        <v>2</v>
      </c>
      <c r="N60" s="971" t="n">
        <v>0</v>
      </c>
      <c r="O60" s="972" t="n">
        <v>0</v>
      </c>
      <c r="P60" s="973" t="n">
        <v>0</v>
      </c>
      <c r="Q60" s="974" t="n">
        <v>0</v>
      </c>
      <c r="R60" s="975" t="n">
        <v>0</v>
      </c>
      <c r="S60" s="976" t="n">
        <v>0</v>
      </c>
      <c r="T60" s="977" t="n">
        <v>0</v>
      </c>
      <c r="U60" s="978" t="n">
        <v>141</v>
      </c>
    </row>
    <row r="61">
      <c r="B61" s="311" t="n">
        <v>4073</v>
      </c>
      <c r="C61" s="99" t="s">
        <v>1021</v>
      </c>
      <c r="D61" s="961" t="n">
        <v>7</v>
      </c>
      <c r="E61" s="962" t="n">
        <v>2</v>
      </c>
      <c r="F61" s="963" t="n">
        <v>2</v>
      </c>
      <c r="G61" s="964" t="n">
        <v>2</v>
      </c>
      <c r="H61" s="965" t="n">
        <v>0</v>
      </c>
      <c r="I61" s="966" t="n">
        <v>0</v>
      </c>
      <c r="J61" s="967" t="n">
        <v>3</v>
      </c>
      <c r="K61" s="968" t="n">
        <v>2</v>
      </c>
      <c r="L61" s="969" t="n">
        <v>2</v>
      </c>
      <c r="M61" s="970" t="n">
        <v>2</v>
      </c>
      <c r="N61" s="971" t="n">
        <v>0</v>
      </c>
      <c r="O61" s="972" t="n">
        <v>0</v>
      </c>
      <c r="P61" s="973" t="n">
        <v>0</v>
      </c>
      <c r="Q61" s="974" t="n">
        <v>0</v>
      </c>
      <c r="R61" s="975" t="n">
        <v>0</v>
      </c>
      <c r="S61" s="976" t="n">
        <v>0</v>
      </c>
      <c r="T61" s="977" t="n">
        <v>0</v>
      </c>
      <c r="U61" s="978" t="n">
        <v>79</v>
      </c>
    </row>
    <row r="62">
      <c r="B62" s="311" t="n">
        <v>4074</v>
      </c>
      <c r="C62" s="99" t="s">
        <v>1022</v>
      </c>
      <c r="D62" s="961" t="n">
        <v>7</v>
      </c>
      <c r="E62" s="962" t="n">
        <v>2</v>
      </c>
      <c r="F62" s="963" t="n">
        <v>1</v>
      </c>
      <c r="G62" s="964" t="n">
        <v>1</v>
      </c>
      <c r="H62" s="965" t="n">
        <v>0</v>
      </c>
      <c r="I62" s="966" t="n">
        <v>0</v>
      </c>
      <c r="J62" s="967" t="n">
        <v>4</v>
      </c>
      <c r="K62" s="968" t="n">
        <v>3</v>
      </c>
      <c r="L62" s="969" t="n">
        <v>1</v>
      </c>
      <c r="M62" s="970" t="n">
        <v>1</v>
      </c>
      <c r="N62" s="971" t="n">
        <v>0</v>
      </c>
      <c r="O62" s="972" t="n">
        <v>0</v>
      </c>
      <c r="P62" s="973" t="n">
        <v>0</v>
      </c>
      <c r="Q62" s="974" t="n">
        <v>0</v>
      </c>
      <c r="R62" s="975" t="n">
        <v>0</v>
      </c>
      <c r="S62" s="976" t="n">
        <v>0</v>
      </c>
      <c r="T62" s="977" t="n">
        <v>0</v>
      </c>
      <c r="U62" s="978" t="n">
        <v>318</v>
      </c>
    </row>
    <row r="63">
      <c r="B63" s="311" t="n">
        <v>4075</v>
      </c>
      <c r="C63" s="99" t="s">
        <v>1023</v>
      </c>
      <c r="D63" s="961" t="n">
        <v>10</v>
      </c>
      <c r="E63" s="962" t="n">
        <v>4</v>
      </c>
      <c r="F63" s="963" t="n">
        <v>0</v>
      </c>
      <c r="G63" s="964" t="n">
        <v>0</v>
      </c>
      <c r="H63" s="965" t="n">
        <v>0</v>
      </c>
      <c r="I63" s="966" t="n">
        <v>0</v>
      </c>
      <c r="J63" s="967" t="n">
        <v>6</v>
      </c>
      <c r="K63" s="968" t="n">
        <v>6</v>
      </c>
      <c r="L63" s="969" t="n">
        <v>0</v>
      </c>
      <c r="M63" s="970" t="n">
        <v>0</v>
      </c>
      <c r="N63" s="971" t="n">
        <v>0</v>
      </c>
      <c r="O63" s="972" t="n">
        <v>0</v>
      </c>
      <c r="P63" s="973" t="n">
        <v>2</v>
      </c>
      <c r="Q63" s="974" t="n">
        <v>0</v>
      </c>
      <c r="R63" s="975" t="n">
        <v>0</v>
      </c>
      <c r="S63" s="976" t="n">
        <v>0</v>
      </c>
      <c r="T63" s="977" t="n">
        <v>0</v>
      </c>
      <c r="U63" s="978" t="n">
        <v>96</v>
      </c>
    </row>
    <row r="64">
      <c r="B64" s="311" t="n">
        <v>4076</v>
      </c>
      <c r="C64" s="99" t="s">
        <v>1024</v>
      </c>
      <c r="D64" s="961" t="n">
        <v>6</v>
      </c>
      <c r="E64" s="962" t="n">
        <v>0</v>
      </c>
      <c r="F64" s="963" t="n">
        <v>1</v>
      </c>
      <c r="G64" s="964" t="n">
        <v>1</v>
      </c>
      <c r="H64" s="965" t="n">
        <v>0</v>
      </c>
      <c r="I64" s="966" t="n">
        <v>0</v>
      </c>
      <c r="J64" s="967" t="n">
        <v>5</v>
      </c>
      <c r="K64" s="968" t="n">
        <v>0</v>
      </c>
      <c r="L64" s="969" t="n">
        <v>1</v>
      </c>
      <c r="M64" s="970" t="n">
        <v>1</v>
      </c>
      <c r="N64" s="971" t="n">
        <v>0</v>
      </c>
      <c r="O64" s="972" t="n">
        <v>0</v>
      </c>
      <c r="P64" s="973" t="n">
        <v>0</v>
      </c>
      <c r="Q64" s="974" t="n">
        <v>1</v>
      </c>
      <c r="R64" s="975" t="n">
        <v>1</v>
      </c>
      <c r="S64" s="976" t="n">
        <v>0</v>
      </c>
      <c r="T64" s="977" t="n">
        <v>0</v>
      </c>
      <c r="U64" s="978" t="n">
        <v>89</v>
      </c>
    </row>
    <row r="65">
      <c r="B65" s="311" t="n">
        <v>4077</v>
      </c>
      <c r="C65" s="99" t="s">
        <v>1025</v>
      </c>
      <c r="D65" s="961" t="n">
        <v>7</v>
      </c>
      <c r="E65" s="962" t="n">
        <v>2</v>
      </c>
      <c r="F65" s="963" t="n">
        <v>1</v>
      </c>
      <c r="G65" s="964" t="n">
        <v>1</v>
      </c>
      <c r="H65" s="965" t="n">
        <v>0</v>
      </c>
      <c r="I65" s="966" t="n">
        <v>0</v>
      </c>
      <c r="J65" s="967" t="n">
        <v>4</v>
      </c>
      <c r="K65" s="968" t="n">
        <v>2</v>
      </c>
      <c r="L65" s="969" t="n">
        <v>1</v>
      </c>
      <c r="M65" s="970" t="n">
        <v>1</v>
      </c>
      <c r="N65" s="971" t="n">
        <v>0</v>
      </c>
      <c r="O65" s="972" t="n">
        <v>0</v>
      </c>
      <c r="P65" s="973" t="n">
        <v>0</v>
      </c>
      <c r="Q65" s="974" t="n">
        <v>0</v>
      </c>
      <c r="R65" s="975" t="n">
        <v>0</v>
      </c>
      <c r="S65" s="976" t="n">
        <v>0</v>
      </c>
      <c r="T65" s="977" t="n">
        <v>0</v>
      </c>
      <c r="U65" s="978" t="n">
        <v>75</v>
      </c>
    </row>
    <row r="66">
      <c r="B66" s="311" t="n">
        <v>4078</v>
      </c>
      <c r="C66" s="99" t="s">
        <v>1026</v>
      </c>
      <c r="D66" s="961" t="n">
        <v>1</v>
      </c>
      <c r="E66" s="962" t="n">
        <v>0</v>
      </c>
      <c r="F66" s="963" t="n">
        <v>1</v>
      </c>
      <c r="G66" s="964" t="n">
        <v>1</v>
      </c>
      <c r="H66" s="965" t="n">
        <v>0</v>
      </c>
      <c r="I66" s="966" t="n">
        <v>0</v>
      </c>
      <c r="J66" s="967" t="n">
        <v>0</v>
      </c>
      <c r="K66" s="968" t="n">
        <v>0</v>
      </c>
      <c r="L66" s="969" t="n">
        <v>1</v>
      </c>
      <c r="M66" s="970" t="n">
        <v>1</v>
      </c>
      <c r="N66" s="971" t="n">
        <v>0</v>
      </c>
      <c r="O66" s="972" t="n">
        <v>0</v>
      </c>
      <c r="P66" s="973" t="n">
        <v>0</v>
      </c>
      <c r="Q66" s="974" t="n">
        <v>0</v>
      </c>
      <c r="R66" s="975" t="n">
        <v>0</v>
      </c>
      <c r="S66" s="976" t="n">
        <v>0</v>
      </c>
      <c r="T66" s="977" t="n">
        <v>0</v>
      </c>
      <c r="U66" s="978" t="n">
        <v>1</v>
      </c>
    </row>
    <row r="67">
      <c r="B67" s="311" t="n">
        <v>4079</v>
      </c>
      <c r="C67" s="99" t="s">
        <v>1027</v>
      </c>
      <c r="D67" s="961" t="n">
        <v>8</v>
      </c>
      <c r="E67" s="962" t="n">
        <v>2</v>
      </c>
      <c r="F67" s="963" t="n">
        <v>2</v>
      </c>
      <c r="G67" s="964" t="n">
        <v>2</v>
      </c>
      <c r="H67" s="965" t="n">
        <v>0</v>
      </c>
      <c r="I67" s="966" t="n">
        <v>0</v>
      </c>
      <c r="J67" s="967" t="n">
        <v>4</v>
      </c>
      <c r="K67" s="968" t="n">
        <v>3</v>
      </c>
      <c r="L67" s="969" t="n">
        <v>2</v>
      </c>
      <c r="M67" s="970" t="n">
        <v>2</v>
      </c>
      <c r="N67" s="971" t="n">
        <v>0</v>
      </c>
      <c r="O67" s="972" t="n">
        <v>0</v>
      </c>
      <c r="P67" s="973" t="n">
        <v>0</v>
      </c>
      <c r="Q67" s="974" t="n">
        <v>0</v>
      </c>
      <c r="R67" s="975" t="n">
        <v>0</v>
      </c>
      <c r="S67" s="976" t="n">
        <v>0</v>
      </c>
      <c r="T67" s="977" t="n">
        <v>0</v>
      </c>
      <c r="U67" s="978" t="n">
        <v>77</v>
      </c>
    </row>
    <row r="68">
      <c r="B68" s="311" t="n">
        <v>4080</v>
      </c>
      <c r="C68" s="99" t="s">
        <v>1028</v>
      </c>
      <c r="D68" s="961" t="n">
        <v>36</v>
      </c>
      <c r="E68" s="962" t="n">
        <v>18</v>
      </c>
      <c r="F68" s="963" t="n">
        <v>4</v>
      </c>
      <c r="G68" s="964" t="n">
        <v>4</v>
      </c>
      <c r="H68" s="965" t="n">
        <v>0</v>
      </c>
      <c r="I68" s="966" t="n">
        <v>0</v>
      </c>
      <c r="J68" s="967" t="n">
        <v>14</v>
      </c>
      <c r="K68" s="968" t="n">
        <v>22</v>
      </c>
      <c r="L68" s="969" t="n">
        <v>4</v>
      </c>
      <c r="M68" s="970" t="n">
        <v>4</v>
      </c>
      <c r="N68" s="971" t="n">
        <v>0</v>
      </c>
      <c r="O68" s="972" t="n">
        <v>0</v>
      </c>
      <c r="P68" s="973" t="n">
        <v>2</v>
      </c>
      <c r="Q68" s="974" t="n">
        <v>1</v>
      </c>
      <c r="R68" s="975" t="n">
        <v>1</v>
      </c>
      <c r="S68" s="976" t="n">
        <v>0</v>
      </c>
      <c r="T68" s="977" t="n">
        <v>0</v>
      </c>
      <c r="U68" s="978" t="n">
        <v>828</v>
      </c>
    </row>
    <row r="69">
      <c r="B69" s="311" t="n">
        <v>4081</v>
      </c>
      <c r="C69" s="99" t="s">
        <v>1029</v>
      </c>
      <c r="D69" s="961" t="n">
        <v>8</v>
      </c>
      <c r="E69" s="962" t="n">
        <v>2</v>
      </c>
      <c r="F69" s="963" t="n">
        <v>2</v>
      </c>
      <c r="G69" s="964" t="n">
        <v>2</v>
      </c>
      <c r="H69" s="965" t="n">
        <v>0</v>
      </c>
      <c r="I69" s="966" t="n">
        <v>0</v>
      </c>
      <c r="J69" s="967" t="n">
        <v>4</v>
      </c>
      <c r="K69" s="968" t="n">
        <v>2</v>
      </c>
      <c r="L69" s="969" t="n">
        <v>2</v>
      </c>
      <c r="M69" s="970" t="n">
        <v>2</v>
      </c>
      <c r="N69" s="971" t="n">
        <v>0</v>
      </c>
      <c r="O69" s="972" t="n">
        <v>0</v>
      </c>
      <c r="P69" s="973" t="n">
        <v>0</v>
      </c>
      <c r="Q69" s="974" t="n">
        <v>1</v>
      </c>
      <c r="R69" s="975" t="n">
        <v>1</v>
      </c>
      <c r="S69" s="976" t="n">
        <v>0</v>
      </c>
      <c r="T69" s="977" t="n">
        <v>0</v>
      </c>
      <c r="U69" s="978" t="n">
        <v>59</v>
      </c>
    </row>
    <row r="70">
      <c r="B70" s="311" t="n">
        <v>4082</v>
      </c>
      <c r="C70" s="99" t="s">
        <v>1030</v>
      </c>
      <c r="D70" s="961" t="n">
        <v>67</v>
      </c>
      <c r="E70" s="962" t="n">
        <v>33</v>
      </c>
      <c r="F70" s="963" t="n">
        <v>3</v>
      </c>
      <c r="G70" s="964" t="n">
        <v>3</v>
      </c>
      <c r="H70" s="965" t="n">
        <v>0</v>
      </c>
      <c r="I70" s="966" t="n">
        <v>0</v>
      </c>
      <c r="J70" s="967" t="n">
        <v>31</v>
      </c>
      <c r="K70" s="968" t="n">
        <v>35</v>
      </c>
      <c r="L70" s="969" t="n">
        <v>3</v>
      </c>
      <c r="M70" s="970" t="n">
        <v>3</v>
      </c>
      <c r="N70" s="971" t="n">
        <v>0</v>
      </c>
      <c r="O70" s="972" t="n">
        <v>0</v>
      </c>
      <c r="P70" s="973" t="n">
        <v>8</v>
      </c>
      <c r="Q70" s="974" t="n">
        <v>0</v>
      </c>
      <c r="R70" s="975" t="n">
        <v>0</v>
      </c>
      <c r="S70" s="976" t="n">
        <v>0</v>
      </c>
      <c r="T70" s="977" t="n">
        <v>0</v>
      </c>
      <c r="U70" s="978" t="n">
        <v>803</v>
      </c>
    </row>
    <row r="71">
      <c r="B71" s="311" t="n">
        <v>4083</v>
      </c>
      <c r="C71" s="99" t="s">
        <v>1031</v>
      </c>
      <c r="D71" s="961" t="n">
        <v>12</v>
      </c>
      <c r="E71" s="962" t="n">
        <v>7</v>
      </c>
      <c r="F71" s="963" t="n">
        <v>0</v>
      </c>
      <c r="G71" s="964" t="n">
        <v>0</v>
      </c>
      <c r="H71" s="965" t="n">
        <v>0</v>
      </c>
      <c r="I71" s="966" t="n">
        <v>0</v>
      </c>
      <c r="J71" s="967" t="n">
        <v>5</v>
      </c>
      <c r="K71" s="968" t="n">
        <v>7</v>
      </c>
      <c r="L71" s="969" t="n">
        <v>0</v>
      </c>
      <c r="M71" s="970" t="n">
        <v>0</v>
      </c>
      <c r="N71" s="971" t="n">
        <v>0</v>
      </c>
      <c r="O71" s="972" t="n">
        <v>0</v>
      </c>
      <c r="P71" s="973" t="n">
        <v>1</v>
      </c>
      <c r="Q71" s="974" t="n">
        <v>0</v>
      </c>
      <c r="R71" s="975" t="n">
        <v>0</v>
      </c>
      <c r="S71" s="976" t="n">
        <v>0</v>
      </c>
      <c r="T71" s="977" t="n">
        <v>0</v>
      </c>
      <c r="U71" s="978" t="n">
        <v>99</v>
      </c>
    </row>
    <row r="72">
      <c r="B72" s="924" t="n">
        <v>4129</v>
      </c>
      <c r="C72" s="116" t="s">
        <v>1032</v>
      </c>
      <c r="D72" s="979" t="n">
        <v>183</v>
      </c>
      <c r="E72" s="980" t="n">
        <v>66</v>
      </c>
      <c r="F72" s="981" t="n">
        <v>13</v>
      </c>
      <c r="G72" s="982" t="n">
        <v>13</v>
      </c>
      <c r="H72" s="983" t="n">
        <v>0</v>
      </c>
      <c r="I72" s="984" t="n">
        <v>0</v>
      </c>
      <c r="J72" s="985" t="n">
        <v>104</v>
      </c>
      <c r="K72" s="986" t="n">
        <v>79</v>
      </c>
      <c r="L72" s="987" t="n">
        <v>14</v>
      </c>
      <c r="M72" s="988" t="n">
        <v>14</v>
      </c>
      <c r="N72" s="989" t="n">
        <v>0</v>
      </c>
      <c r="O72" s="990" t="n">
        <v>0</v>
      </c>
      <c r="P72" s="991" t="n">
        <v>4</v>
      </c>
      <c r="Q72" s="992" t="n">
        <v>0</v>
      </c>
      <c r="R72" s="993" t="n">
        <v>0</v>
      </c>
      <c r="S72" s="994" t="n">
        <v>0</v>
      </c>
      <c r="T72" s="995" t="n">
        <v>0</v>
      </c>
      <c r="U72" s="996" t="n">
        <v>2192</v>
      </c>
    </row>
    <row r="73">
      <c r="B73" s="311" t="n">
        <v>4091</v>
      </c>
      <c r="C73" s="99" t="s">
        <v>1033</v>
      </c>
      <c r="D73" s="961" t="n">
        <v>5</v>
      </c>
      <c r="E73" s="962" t="n">
        <v>2</v>
      </c>
      <c r="F73" s="963" t="n">
        <v>0</v>
      </c>
      <c r="G73" s="964" t="n">
        <v>0</v>
      </c>
      <c r="H73" s="965" t="n">
        <v>0</v>
      </c>
      <c r="I73" s="966" t="n">
        <v>0</v>
      </c>
      <c r="J73" s="967" t="n">
        <v>3</v>
      </c>
      <c r="K73" s="968" t="n">
        <v>2</v>
      </c>
      <c r="L73" s="969" t="n">
        <v>0</v>
      </c>
      <c r="M73" s="970" t="n">
        <v>0</v>
      </c>
      <c r="N73" s="971" t="n">
        <v>0</v>
      </c>
      <c r="O73" s="972" t="n">
        <v>0</v>
      </c>
      <c r="P73" s="973" t="n">
        <v>0</v>
      </c>
      <c r="Q73" s="974" t="n">
        <v>0</v>
      </c>
      <c r="R73" s="975" t="n">
        <v>0</v>
      </c>
      <c r="S73" s="976" t="n">
        <v>0</v>
      </c>
      <c r="T73" s="977" t="n">
        <v>0</v>
      </c>
      <c r="U73" s="978" t="n">
        <v>78</v>
      </c>
    </row>
    <row r="74">
      <c r="B74" s="311" t="n">
        <v>4092</v>
      </c>
      <c r="C74" s="99" t="s">
        <v>1034</v>
      </c>
      <c r="D74" s="961" t="n">
        <v>6</v>
      </c>
      <c r="E74" s="962" t="n">
        <v>1</v>
      </c>
      <c r="F74" s="963" t="n">
        <v>0</v>
      </c>
      <c r="G74" s="964" t="n">
        <v>0</v>
      </c>
      <c r="H74" s="965" t="n">
        <v>0</v>
      </c>
      <c r="I74" s="966" t="n">
        <v>0</v>
      </c>
      <c r="J74" s="967" t="n">
        <v>5</v>
      </c>
      <c r="K74" s="968" t="n">
        <v>2</v>
      </c>
      <c r="L74" s="969" t="n">
        <v>0</v>
      </c>
      <c r="M74" s="970" t="n">
        <v>0</v>
      </c>
      <c r="N74" s="971" t="n">
        <v>0</v>
      </c>
      <c r="O74" s="972" t="n">
        <v>0</v>
      </c>
      <c r="P74" s="973" t="n">
        <v>0</v>
      </c>
      <c r="Q74" s="974" t="n">
        <v>0</v>
      </c>
      <c r="R74" s="975" t="n">
        <v>0</v>
      </c>
      <c r="S74" s="976" t="n">
        <v>0</v>
      </c>
      <c r="T74" s="977" t="n">
        <v>0</v>
      </c>
      <c r="U74" s="978" t="n">
        <v>24</v>
      </c>
    </row>
    <row r="75">
      <c r="B75" s="311" t="n">
        <v>4093</v>
      </c>
      <c r="C75" s="99" t="s">
        <v>1035</v>
      </c>
      <c r="D75" s="961" t="n">
        <v>10</v>
      </c>
      <c r="E75" s="962" t="n">
        <v>4</v>
      </c>
      <c r="F75" s="963" t="n">
        <v>1</v>
      </c>
      <c r="G75" s="964" t="n">
        <v>1</v>
      </c>
      <c r="H75" s="965" t="n">
        <v>0</v>
      </c>
      <c r="I75" s="966" t="n">
        <v>0</v>
      </c>
      <c r="J75" s="967" t="n">
        <v>5</v>
      </c>
      <c r="K75" s="968" t="n">
        <v>4</v>
      </c>
      <c r="L75" s="969" t="n">
        <v>1</v>
      </c>
      <c r="M75" s="970" t="n">
        <v>1</v>
      </c>
      <c r="N75" s="971" t="n">
        <v>0</v>
      </c>
      <c r="O75" s="972" t="n">
        <v>0</v>
      </c>
      <c r="P75" s="973" t="n">
        <v>0</v>
      </c>
      <c r="Q75" s="974" t="n">
        <v>0</v>
      </c>
      <c r="R75" s="975" t="n">
        <v>0</v>
      </c>
      <c r="S75" s="976" t="n">
        <v>0</v>
      </c>
      <c r="T75" s="977" t="n">
        <v>0</v>
      </c>
      <c r="U75" s="978" t="n">
        <v>335</v>
      </c>
    </row>
    <row r="76">
      <c r="B76" s="311" t="n">
        <v>4124</v>
      </c>
      <c r="C76" s="99" t="s">
        <v>1036</v>
      </c>
      <c r="D76" s="961" t="n">
        <v>6</v>
      </c>
      <c r="E76" s="962" t="n">
        <v>1</v>
      </c>
      <c r="F76" s="963" t="n">
        <v>0</v>
      </c>
      <c r="G76" s="964" t="n">
        <v>0</v>
      </c>
      <c r="H76" s="965" t="n">
        <v>0</v>
      </c>
      <c r="I76" s="966" t="n">
        <v>0</v>
      </c>
      <c r="J76" s="967" t="n">
        <v>5</v>
      </c>
      <c r="K76" s="968" t="n">
        <v>1</v>
      </c>
      <c r="L76" s="969" t="n">
        <v>0</v>
      </c>
      <c r="M76" s="970" t="n">
        <v>0</v>
      </c>
      <c r="N76" s="971" t="n">
        <v>0</v>
      </c>
      <c r="O76" s="972" t="n">
        <v>0</v>
      </c>
      <c r="P76" s="973" t="n">
        <v>0</v>
      </c>
      <c r="Q76" s="974" t="n">
        <v>0</v>
      </c>
      <c r="R76" s="975" t="n">
        <v>0</v>
      </c>
      <c r="S76" s="976" t="n">
        <v>0</v>
      </c>
      <c r="T76" s="977" t="n">
        <v>0</v>
      </c>
      <c r="U76" s="978" t="n">
        <v>95</v>
      </c>
    </row>
    <row r="77">
      <c r="B77" s="311" t="n">
        <v>4095</v>
      </c>
      <c r="C77" s="99" t="s">
        <v>820</v>
      </c>
      <c r="D77" s="961" t="n">
        <v>41</v>
      </c>
      <c r="E77" s="962" t="n">
        <v>15</v>
      </c>
      <c r="F77" s="963" t="n">
        <v>4</v>
      </c>
      <c r="G77" s="964" t="n">
        <v>4</v>
      </c>
      <c r="H77" s="965" t="n">
        <v>0</v>
      </c>
      <c r="I77" s="966" t="n">
        <v>0</v>
      </c>
      <c r="J77" s="967" t="n">
        <v>22</v>
      </c>
      <c r="K77" s="968" t="n">
        <v>16</v>
      </c>
      <c r="L77" s="969" t="n">
        <v>4</v>
      </c>
      <c r="M77" s="970" t="n">
        <v>4</v>
      </c>
      <c r="N77" s="971" t="n">
        <v>0</v>
      </c>
      <c r="O77" s="972" t="n">
        <v>0</v>
      </c>
      <c r="P77" s="973" t="n">
        <v>3</v>
      </c>
      <c r="Q77" s="974" t="n">
        <v>0</v>
      </c>
      <c r="R77" s="975" t="n">
        <v>0</v>
      </c>
      <c r="S77" s="976" t="n">
        <v>0</v>
      </c>
      <c r="T77" s="977" t="n">
        <v>0</v>
      </c>
      <c r="U77" s="978" t="n">
        <v>306</v>
      </c>
    </row>
    <row r="78">
      <c r="B78" s="311" t="n">
        <v>4099</v>
      </c>
      <c r="C78" s="99" t="s">
        <v>1037</v>
      </c>
      <c r="D78" s="961" t="n">
        <v>4</v>
      </c>
      <c r="E78" s="962" t="n">
        <v>1</v>
      </c>
      <c r="F78" s="963" t="n">
        <v>0</v>
      </c>
      <c r="G78" s="964" t="n">
        <v>0</v>
      </c>
      <c r="H78" s="965" t="n">
        <v>0</v>
      </c>
      <c r="I78" s="966" t="n">
        <v>0</v>
      </c>
      <c r="J78" s="967" t="n">
        <v>3</v>
      </c>
      <c r="K78" s="968" t="n">
        <v>2</v>
      </c>
      <c r="L78" s="969" t="n">
        <v>0</v>
      </c>
      <c r="M78" s="970" t="n">
        <v>0</v>
      </c>
      <c r="N78" s="971" t="n">
        <v>0</v>
      </c>
      <c r="O78" s="972" t="n">
        <v>0</v>
      </c>
      <c r="P78" s="973" t="n">
        <v>0</v>
      </c>
      <c r="Q78" s="974" t="n">
        <v>0</v>
      </c>
      <c r="R78" s="975" t="n">
        <v>0</v>
      </c>
      <c r="S78" s="976" t="n">
        <v>0</v>
      </c>
      <c r="T78" s="977" t="n">
        <v>0</v>
      </c>
      <c r="U78" s="978" t="n">
        <v>77</v>
      </c>
    </row>
    <row r="79">
      <c r="B79" s="311" t="n">
        <v>4100</v>
      </c>
      <c r="C79" s="99" t="s">
        <v>1038</v>
      </c>
      <c r="D79" s="961" t="n">
        <v>11</v>
      </c>
      <c r="E79" s="962" t="n">
        <v>6</v>
      </c>
      <c r="F79" s="963" t="n">
        <v>0</v>
      </c>
      <c r="G79" s="964" t="n">
        <v>0</v>
      </c>
      <c r="H79" s="965" t="n">
        <v>0</v>
      </c>
      <c r="I79" s="966" t="n">
        <v>0</v>
      </c>
      <c r="J79" s="967" t="n">
        <v>5</v>
      </c>
      <c r="K79" s="968" t="n">
        <v>8</v>
      </c>
      <c r="L79" s="969" t="n">
        <v>0</v>
      </c>
      <c r="M79" s="970" t="n">
        <v>0</v>
      </c>
      <c r="N79" s="971" t="n">
        <v>0</v>
      </c>
      <c r="O79" s="972" t="n">
        <v>0</v>
      </c>
      <c r="P79" s="973" t="n">
        <v>0</v>
      </c>
      <c r="Q79" s="974" t="n">
        <v>0</v>
      </c>
      <c r="R79" s="975" t="n">
        <v>0</v>
      </c>
      <c r="S79" s="976" t="n">
        <v>0</v>
      </c>
      <c r="T79" s="977" t="n">
        <v>0</v>
      </c>
      <c r="U79" s="978" t="n">
        <v>101</v>
      </c>
    </row>
    <row r="80">
      <c r="B80" s="311" t="n">
        <v>4104</v>
      </c>
      <c r="C80" s="99" t="s">
        <v>1039</v>
      </c>
      <c r="D80" s="961" t="n">
        <v>18</v>
      </c>
      <c r="E80" s="962" t="n">
        <v>5</v>
      </c>
      <c r="F80" s="963" t="n">
        <v>1</v>
      </c>
      <c r="G80" s="964" t="n">
        <v>1</v>
      </c>
      <c r="H80" s="965" t="n">
        <v>0</v>
      </c>
      <c r="I80" s="966" t="n">
        <v>0</v>
      </c>
      <c r="J80" s="967" t="n">
        <v>12</v>
      </c>
      <c r="K80" s="968" t="n">
        <v>7</v>
      </c>
      <c r="L80" s="969" t="n">
        <v>1</v>
      </c>
      <c r="M80" s="970" t="n">
        <v>1</v>
      </c>
      <c r="N80" s="971" t="n">
        <v>0</v>
      </c>
      <c r="O80" s="972" t="n">
        <v>0</v>
      </c>
      <c r="P80" s="973" t="n">
        <v>0</v>
      </c>
      <c r="Q80" s="974" t="n">
        <v>0</v>
      </c>
      <c r="R80" s="975" t="n">
        <v>0</v>
      </c>
      <c r="S80" s="976" t="n">
        <v>0</v>
      </c>
      <c r="T80" s="977" t="n">
        <v>0</v>
      </c>
      <c r="U80" s="978" t="n">
        <v>190</v>
      </c>
    </row>
    <row r="81">
      <c r="B81" s="311" t="n">
        <v>4105</v>
      </c>
      <c r="C81" s="99" t="s">
        <v>1040</v>
      </c>
      <c r="D81" s="961" t="n">
        <v>0</v>
      </c>
      <c r="E81" s="962" t="n">
        <v>0</v>
      </c>
      <c r="F81" s="963" t="n">
        <v>0</v>
      </c>
      <c r="G81" s="964" t="n">
        <v>0</v>
      </c>
      <c r="H81" s="965" t="n">
        <v>0</v>
      </c>
      <c r="I81" s="966" t="n">
        <v>0</v>
      </c>
      <c r="J81" s="967" t="n">
        <v>0</v>
      </c>
      <c r="K81" s="968" t="n">
        <v>0</v>
      </c>
      <c r="L81" s="969" t="n">
        <v>0</v>
      </c>
      <c r="M81" s="970" t="n">
        <v>0</v>
      </c>
      <c r="N81" s="971" t="n">
        <v>0</v>
      </c>
      <c r="O81" s="972" t="n">
        <v>0</v>
      </c>
      <c r="P81" s="973" t="n">
        <v>0</v>
      </c>
      <c r="Q81" s="974" t="n">
        <v>0</v>
      </c>
      <c r="R81" s="975" t="n">
        <v>0</v>
      </c>
      <c r="S81" s="976" t="n">
        <v>0</v>
      </c>
      <c r="T81" s="977" t="n">
        <v>0</v>
      </c>
      <c r="U81" s="978" t="n">
        <v>0</v>
      </c>
    </row>
    <row r="82">
      <c r="B82" s="311" t="n">
        <v>4106</v>
      </c>
      <c r="C82" s="99" t="s">
        <v>1041</v>
      </c>
      <c r="D82" s="961" t="n">
        <v>1</v>
      </c>
      <c r="E82" s="962" t="n">
        <v>0</v>
      </c>
      <c r="F82" s="963" t="n">
        <v>0</v>
      </c>
      <c r="G82" s="964" t="n">
        <v>0</v>
      </c>
      <c r="H82" s="965" t="n">
        <v>0</v>
      </c>
      <c r="I82" s="966" t="n">
        <v>0</v>
      </c>
      <c r="J82" s="967" t="n">
        <v>1</v>
      </c>
      <c r="K82" s="968" t="n">
        <v>0</v>
      </c>
      <c r="L82" s="969" t="n">
        <v>0</v>
      </c>
      <c r="M82" s="970" t="n">
        <v>0</v>
      </c>
      <c r="N82" s="971" t="n">
        <v>0</v>
      </c>
      <c r="O82" s="972" t="n">
        <v>0</v>
      </c>
      <c r="P82" s="973" t="n">
        <v>0</v>
      </c>
      <c r="Q82" s="974" t="n">
        <v>0</v>
      </c>
      <c r="R82" s="975" t="n">
        <v>0</v>
      </c>
      <c r="S82" s="976" t="n">
        <v>0</v>
      </c>
      <c r="T82" s="977" t="n">
        <v>0</v>
      </c>
      <c r="U82" s="978" t="n">
        <v>1</v>
      </c>
    </row>
    <row r="83">
      <c r="B83" s="311" t="n">
        <v>4107</v>
      </c>
      <c r="C83" s="99" t="s">
        <v>1042</v>
      </c>
      <c r="D83" s="961" t="n">
        <v>20</v>
      </c>
      <c r="E83" s="962" t="n">
        <v>5</v>
      </c>
      <c r="F83" s="963" t="n">
        <v>1</v>
      </c>
      <c r="G83" s="964" t="n">
        <v>1</v>
      </c>
      <c r="H83" s="965" t="n">
        <v>0</v>
      </c>
      <c r="I83" s="966" t="n">
        <v>0</v>
      </c>
      <c r="J83" s="967" t="n">
        <v>14</v>
      </c>
      <c r="K83" s="968" t="n">
        <v>8</v>
      </c>
      <c r="L83" s="969" t="n">
        <v>1</v>
      </c>
      <c r="M83" s="970" t="n">
        <v>1</v>
      </c>
      <c r="N83" s="971" t="n">
        <v>0</v>
      </c>
      <c r="O83" s="972" t="n">
        <v>0</v>
      </c>
      <c r="P83" s="973" t="n">
        <v>0</v>
      </c>
      <c r="Q83" s="974" t="n">
        <v>0</v>
      </c>
      <c r="R83" s="975" t="n">
        <v>0</v>
      </c>
      <c r="S83" s="976" t="n">
        <v>0</v>
      </c>
      <c r="T83" s="977" t="n">
        <v>0</v>
      </c>
      <c r="U83" s="978" t="n">
        <v>281</v>
      </c>
    </row>
    <row r="84">
      <c r="B84" s="311" t="n">
        <v>4110</v>
      </c>
      <c r="C84" s="99" t="s">
        <v>1043</v>
      </c>
      <c r="D84" s="961" t="n">
        <v>4</v>
      </c>
      <c r="E84" s="962" t="n">
        <v>3</v>
      </c>
      <c r="F84" s="963" t="n">
        <v>1</v>
      </c>
      <c r="G84" s="964" t="n">
        <v>1</v>
      </c>
      <c r="H84" s="965" t="n">
        <v>0</v>
      </c>
      <c r="I84" s="966" t="n">
        <v>0</v>
      </c>
      <c r="J84" s="967" t="n">
        <v>0</v>
      </c>
      <c r="K84" s="968" t="n">
        <v>3</v>
      </c>
      <c r="L84" s="969" t="n">
        <v>1</v>
      </c>
      <c r="M84" s="970" t="n">
        <v>1</v>
      </c>
      <c r="N84" s="971" t="n">
        <v>0</v>
      </c>
      <c r="O84" s="972" t="n">
        <v>0</v>
      </c>
      <c r="P84" s="973" t="n">
        <v>0</v>
      </c>
      <c r="Q84" s="974" t="n">
        <v>0</v>
      </c>
      <c r="R84" s="975" t="n">
        <v>0</v>
      </c>
      <c r="S84" s="976" t="n">
        <v>0</v>
      </c>
      <c r="T84" s="977" t="n">
        <v>0</v>
      </c>
      <c r="U84" s="978" t="n">
        <v>21</v>
      </c>
    </row>
    <row r="85">
      <c r="B85" s="311" t="n">
        <v>4111</v>
      </c>
      <c r="C85" s="99" t="s">
        <v>1044</v>
      </c>
      <c r="D85" s="961" t="n">
        <v>1</v>
      </c>
      <c r="E85" s="962" t="n">
        <v>1</v>
      </c>
      <c r="F85" s="963" t="n">
        <v>0</v>
      </c>
      <c r="G85" s="964" t="n">
        <v>0</v>
      </c>
      <c r="H85" s="965" t="n">
        <v>0</v>
      </c>
      <c r="I85" s="966" t="n">
        <v>0</v>
      </c>
      <c r="J85" s="967" t="n">
        <v>0</v>
      </c>
      <c r="K85" s="968" t="n">
        <v>1</v>
      </c>
      <c r="L85" s="969" t="n">
        <v>0</v>
      </c>
      <c r="M85" s="970" t="n">
        <v>0</v>
      </c>
      <c r="N85" s="971" t="n">
        <v>0</v>
      </c>
      <c r="O85" s="972" t="n">
        <v>0</v>
      </c>
      <c r="P85" s="973" t="n">
        <v>0</v>
      </c>
      <c r="Q85" s="974" t="n">
        <v>0</v>
      </c>
      <c r="R85" s="975" t="n">
        <v>0</v>
      </c>
      <c r="S85" s="976" t="n">
        <v>0</v>
      </c>
      <c r="T85" s="977" t="n">
        <v>0</v>
      </c>
      <c r="U85" s="978" t="n">
        <v>0</v>
      </c>
    </row>
    <row r="86">
      <c r="B86" s="311" t="n">
        <v>4112</v>
      </c>
      <c r="C86" s="99" t="s">
        <v>1045</v>
      </c>
      <c r="D86" s="961" t="n">
        <v>2</v>
      </c>
      <c r="E86" s="962" t="n">
        <v>0</v>
      </c>
      <c r="F86" s="963" t="n">
        <v>0</v>
      </c>
      <c r="G86" s="964" t="n">
        <v>0</v>
      </c>
      <c r="H86" s="965" t="n">
        <v>0</v>
      </c>
      <c r="I86" s="966" t="n">
        <v>0</v>
      </c>
      <c r="J86" s="967" t="n">
        <v>2</v>
      </c>
      <c r="K86" s="968" t="n">
        <v>0</v>
      </c>
      <c r="L86" s="969" t="n">
        <v>0</v>
      </c>
      <c r="M86" s="970" t="n">
        <v>0</v>
      </c>
      <c r="N86" s="971" t="n">
        <v>0</v>
      </c>
      <c r="O86" s="972" t="n">
        <v>0</v>
      </c>
      <c r="P86" s="973" t="n">
        <v>0</v>
      </c>
      <c r="Q86" s="974" t="n">
        <v>0</v>
      </c>
      <c r="R86" s="975" t="n">
        <v>0</v>
      </c>
      <c r="S86" s="976" t="n">
        <v>0</v>
      </c>
      <c r="T86" s="977" t="n">
        <v>0</v>
      </c>
      <c r="U86" s="978" t="n">
        <v>11</v>
      </c>
    </row>
    <row r="87">
      <c r="B87" s="311" t="n">
        <v>4125</v>
      </c>
      <c r="C87" s="99" t="s">
        <v>1046</v>
      </c>
      <c r="D87" s="961" t="n">
        <v>9</v>
      </c>
      <c r="E87" s="962" t="n">
        <v>2</v>
      </c>
      <c r="F87" s="963" t="n">
        <v>1</v>
      </c>
      <c r="G87" s="964" t="n">
        <v>1</v>
      </c>
      <c r="H87" s="965" t="n">
        <v>0</v>
      </c>
      <c r="I87" s="966" t="n">
        <v>0</v>
      </c>
      <c r="J87" s="967" t="n">
        <v>6</v>
      </c>
      <c r="K87" s="968" t="n">
        <v>3</v>
      </c>
      <c r="L87" s="969" t="n">
        <v>1</v>
      </c>
      <c r="M87" s="970" t="n">
        <v>1</v>
      </c>
      <c r="N87" s="971" t="n">
        <v>0</v>
      </c>
      <c r="O87" s="972" t="n">
        <v>0</v>
      </c>
      <c r="P87" s="973" t="n">
        <v>0</v>
      </c>
      <c r="Q87" s="974" t="n">
        <v>0</v>
      </c>
      <c r="R87" s="975" t="n">
        <v>0</v>
      </c>
      <c r="S87" s="976" t="n">
        <v>0</v>
      </c>
      <c r="T87" s="977" t="n">
        <v>0</v>
      </c>
      <c r="U87" s="978" t="n">
        <v>172</v>
      </c>
    </row>
    <row r="88">
      <c r="B88" s="311" t="n">
        <v>4117</v>
      </c>
      <c r="C88" s="99" t="s">
        <v>1047</v>
      </c>
      <c r="D88" s="961" t="n">
        <v>2</v>
      </c>
      <c r="E88" s="962" t="n">
        <v>1</v>
      </c>
      <c r="F88" s="963" t="n">
        <v>0</v>
      </c>
      <c r="G88" s="964" t="n">
        <v>0</v>
      </c>
      <c r="H88" s="965" t="n">
        <v>0</v>
      </c>
      <c r="I88" s="966" t="n">
        <v>0</v>
      </c>
      <c r="J88" s="967" t="n">
        <v>1</v>
      </c>
      <c r="K88" s="968" t="n">
        <v>1</v>
      </c>
      <c r="L88" s="969" t="n">
        <v>0</v>
      </c>
      <c r="M88" s="970" t="n">
        <v>0</v>
      </c>
      <c r="N88" s="971" t="n">
        <v>0</v>
      </c>
      <c r="O88" s="972" t="n">
        <v>0</v>
      </c>
      <c r="P88" s="973" t="n">
        <v>0</v>
      </c>
      <c r="Q88" s="974" t="n">
        <v>0</v>
      </c>
      <c r="R88" s="975" t="n">
        <v>0</v>
      </c>
      <c r="S88" s="976" t="n">
        <v>0</v>
      </c>
      <c r="T88" s="977" t="n">
        <v>0</v>
      </c>
      <c r="U88" s="978" t="n">
        <v>12</v>
      </c>
    </row>
    <row r="89">
      <c r="B89" s="311" t="n">
        <v>4120</v>
      </c>
      <c r="C89" s="99" t="s">
        <v>1048</v>
      </c>
      <c r="D89" s="961" t="n">
        <v>5</v>
      </c>
      <c r="E89" s="962" t="n">
        <v>3</v>
      </c>
      <c r="F89" s="963" t="n">
        <v>0</v>
      </c>
      <c r="G89" s="964" t="n">
        <v>0</v>
      </c>
      <c r="H89" s="965" t="n">
        <v>0</v>
      </c>
      <c r="I89" s="966" t="n">
        <v>0</v>
      </c>
      <c r="J89" s="967" t="n">
        <v>2</v>
      </c>
      <c r="K89" s="968" t="n">
        <v>3</v>
      </c>
      <c r="L89" s="969" t="n">
        <v>0</v>
      </c>
      <c r="M89" s="970" t="n">
        <v>0</v>
      </c>
      <c r="N89" s="971" t="n">
        <v>0</v>
      </c>
      <c r="O89" s="972" t="n">
        <v>0</v>
      </c>
      <c r="P89" s="973" t="n">
        <v>0</v>
      </c>
      <c r="Q89" s="974" t="n">
        <v>0</v>
      </c>
      <c r="R89" s="975" t="n">
        <v>0</v>
      </c>
      <c r="S89" s="976" t="n">
        <v>0</v>
      </c>
      <c r="T89" s="977" t="n">
        <v>0</v>
      </c>
      <c r="U89" s="978" t="n">
        <v>96</v>
      </c>
    </row>
    <row r="90">
      <c r="B90" s="311" t="n">
        <v>4121</v>
      </c>
      <c r="C90" s="99" t="s">
        <v>1049</v>
      </c>
      <c r="D90" s="961" t="n">
        <v>16</v>
      </c>
      <c r="E90" s="962" t="n">
        <v>6</v>
      </c>
      <c r="F90" s="963" t="n">
        <v>1</v>
      </c>
      <c r="G90" s="964" t="n">
        <v>1</v>
      </c>
      <c r="H90" s="965" t="n">
        <v>0</v>
      </c>
      <c r="I90" s="966" t="n">
        <v>0</v>
      </c>
      <c r="J90" s="967" t="n">
        <v>9</v>
      </c>
      <c r="K90" s="968" t="n">
        <v>7</v>
      </c>
      <c r="L90" s="969" t="n">
        <v>1</v>
      </c>
      <c r="M90" s="970" t="n">
        <v>1</v>
      </c>
      <c r="N90" s="971" t="n">
        <v>0</v>
      </c>
      <c r="O90" s="972" t="n">
        <v>0</v>
      </c>
      <c r="P90" s="973" t="n">
        <v>0</v>
      </c>
      <c r="Q90" s="974" t="n">
        <v>0</v>
      </c>
      <c r="R90" s="975" t="n">
        <v>0</v>
      </c>
      <c r="S90" s="976" t="n">
        <v>0</v>
      </c>
      <c r="T90" s="977" t="n">
        <v>0</v>
      </c>
      <c r="U90" s="978" t="n">
        <v>285</v>
      </c>
    </row>
    <row r="91">
      <c r="B91" s="311" t="n">
        <v>4122</v>
      </c>
      <c r="C91" s="99" t="s">
        <v>1050</v>
      </c>
      <c r="D91" s="961" t="n">
        <v>2</v>
      </c>
      <c r="E91" s="962" t="n">
        <v>1</v>
      </c>
      <c r="F91" s="963" t="n">
        <v>1</v>
      </c>
      <c r="G91" s="964" t="n">
        <v>1</v>
      </c>
      <c r="H91" s="965" t="n">
        <v>0</v>
      </c>
      <c r="I91" s="966" t="n">
        <v>0</v>
      </c>
      <c r="J91" s="967" t="n">
        <v>0</v>
      </c>
      <c r="K91" s="968" t="n">
        <v>2</v>
      </c>
      <c r="L91" s="969" t="n">
        <v>1</v>
      </c>
      <c r="M91" s="970" t="n">
        <v>1</v>
      </c>
      <c r="N91" s="971" t="n">
        <v>0</v>
      </c>
      <c r="O91" s="972" t="n">
        <v>0</v>
      </c>
      <c r="P91" s="973" t="n">
        <v>0</v>
      </c>
      <c r="Q91" s="974" t="n">
        <v>0</v>
      </c>
      <c r="R91" s="975" t="n">
        <v>0</v>
      </c>
      <c r="S91" s="976" t="n">
        <v>0</v>
      </c>
      <c r="T91" s="977" t="n">
        <v>0</v>
      </c>
      <c r="U91" s="978" t="n">
        <v>10</v>
      </c>
    </row>
    <row r="92">
      <c r="B92" s="311" t="n">
        <v>4123</v>
      </c>
      <c r="C92" s="99" t="s">
        <v>1051</v>
      </c>
      <c r="D92" s="961" t="n">
        <v>20</v>
      </c>
      <c r="E92" s="962" t="n">
        <v>9</v>
      </c>
      <c r="F92" s="963" t="n">
        <v>2</v>
      </c>
      <c r="G92" s="964" t="n">
        <v>2</v>
      </c>
      <c r="H92" s="965" t="n">
        <v>0</v>
      </c>
      <c r="I92" s="966" t="n">
        <v>0</v>
      </c>
      <c r="J92" s="967" t="n">
        <v>9</v>
      </c>
      <c r="K92" s="968" t="n">
        <v>9</v>
      </c>
      <c r="L92" s="969" t="n">
        <v>3</v>
      </c>
      <c r="M92" s="970" t="n">
        <v>3</v>
      </c>
      <c r="N92" s="971" t="n">
        <v>0</v>
      </c>
      <c r="O92" s="972" t="n">
        <v>0</v>
      </c>
      <c r="P92" s="973" t="n">
        <v>1</v>
      </c>
      <c r="Q92" s="974" t="n">
        <v>0</v>
      </c>
      <c r="R92" s="975" t="n">
        <v>0</v>
      </c>
      <c r="S92" s="976" t="n">
        <v>0</v>
      </c>
      <c r="T92" s="977" t="n">
        <v>0</v>
      </c>
      <c r="U92" s="978" t="n">
        <v>100</v>
      </c>
    </row>
    <row r="93">
      <c r="B93" s="924" t="n">
        <v>4159</v>
      </c>
      <c r="C93" s="116" t="s">
        <v>1052</v>
      </c>
      <c r="D93" s="979" t="n">
        <v>119</v>
      </c>
      <c r="E93" s="980" t="n">
        <v>37</v>
      </c>
      <c r="F93" s="981" t="n">
        <v>19</v>
      </c>
      <c r="G93" s="982" t="n">
        <v>18</v>
      </c>
      <c r="H93" s="983" t="n">
        <v>1</v>
      </c>
      <c r="I93" s="984" t="n">
        <v>0</v>
      </c>
      <c r="J93" s="985" t="n">
        <v>63</v>
      </c>
      <c r="K93" s="986" t="n">
        <v>41</v>
      </c>
      <c r="L93" s="987" t="n">
        <v>19</v>
      </c>
      <c r="M93" s="988" t="n">
        <v>18</v>
      </c>
      <c r="N93" s="989" t="n">
        <v>1</v>
      </c>
      <c r="O93" s="990" t="n">
        <v>0</v>
      </c>
      <c r="P93" s="991" t="n">
        <v>7</v>
      </c>
      <c r="Q93" s="992" t="n">
        <v>3</v>
      </c>
      <c r="R93" s="993" t="n">
        <v>3</v>
      </c>
      <c r="S93" s="994" t="n">
        <v>0</v>
      </c>
      <c r="T93" s="995" t="n">
        <v>0</v>
      </c>
      <c r="U93" s="996" t="n">
        <v>1092</v>
      </c>
    </row>
    <row r="94">
      <c r="B94" s="311" t="n">
        <v>4131</v>
      </c>
      <c r="C94" s="99" t="s">
        <v>1053</v>
      </c>
      <c r="D94" s="961" t="n">
        <v>5</v>
      </c>
      <c r="E94" s="962" t="n">
        <v>3</v>
      </c>
      <c r="F94" s="963" t="n">
        <v>1</v>
      </c>
      <c r="G94" s="964" t="n">
        <v>1</v>
      </c>
      <c r="H94" s="965" t="n">
        <v>0</v>
      </c>
      <c r="I94" s="966" t="n">
        <v>0</v>
      </c>
      <c r="J94" s="967" t="n">
        <v>1</v>
      </c>
      <c r="K94" s="968" t="n">
        <v>3</v>
      </c>
      <c r="L94" s="969" t="n">
        <v>1</v>
      </c>
      <c r="M94" s="970" t="n">
        <v>1</v>
      </c>
      <c r="N94" s="971" t="n">
        <v>0</v>
      </c>
      <c r="O94" s="972" t="n">
        <v>0</v>
      </c>
      <c r="P94" s="973" t="n">
        <v>0</v>
      </c>
      <c r="Q94" s="974" t="n">
        <v>0</v>
      </c>
      <c r="R94" s="975" t="n">
        <v>0</v>
      </c>
      <c r="S94" s="976" t="n">
        <v>0</v>
      </c>
      <c r="T94" s="977" t="n">
        <v>0</v>
      </c>
      <c r="U94" s="978" t="n">
        <v>88</v>
      </c>
    </row>
    <row r="95">
      <c r="B95" s="311" t="n">
        <v>4132</v>
      </c>
      <c r="C95" s="99" t="s">
        <v>1054</v>
      </c>
      <c r="D95" s="961" t="n">
        <v>5</v>
      </c>
      <c r="E95" s="962" t="n">
        <v>2</v>
      </c>
      <c r="F95" s="963" t="n">
        <v>0</v>
      </c>
      <c r="G95" s="964" t="n">
        <v>0</v>
      </c>
      <c r="H95" s="965" t="n">
        <v>0</v>
      </c>
      <c r="I95" s="966" t="n">
        <v>0</v>
      </c>
      <c r="J95" s="967" t="n">
        <v>3</v>
      </c>
      <c r="K95" s="968" t="n">
        <v>2</v>
      </c>
      <c r="L95" s="969" t="n">
        <v>0</v>
      </c>
      <c r="M95" s="970" t="n">
        <v>0</v>
      </c>
      <c r="N95" s="971" t="n">
        <v>0</v>
      </c>
      <c r="O95" s="972" t="n">
        <v>0</v>
      </c>
      <c r="P95" s="973" t="n">
        <v>0</v>
      </c>
      <c r="Q95" s="974" t="n">
        <v>0</v>
      </c>
      <c r="R95" s="975" t="n">
        <v>0</v>
      </c>
      <c r="S95" s="976" t="n">
        <v>0</v>
      </c>
      <c r="T95" s="977" t="n">
        <v>0</v>
      </c>
      <c r="U95" s="978" t="n">
        <v>47</v>
      </c>
    </row>
    <row r="96">
      <c r="B96" s="311" t="n">
        <v>4134</v>
      </c>
      <c r="C96" s="99" t="s">
        <v>1055</v>
      </c>
      <c r="D96" s="961" t="n">
        <v>3</v>
      </c>
      <c r="E96" s="962" t="n">
        <v>1</v>
      </c>
      <c r="F96" s="963" t="n">
        <v>1</v>
      </c>
      <c r="G96" s="964" t="n">
        <v>1</v>
      </c>
      <c r="H96" s="965" t="n">
        <v>0</v>
      </c>
      <c r="I96" s="966" t="n">
        <v>0</v>
      </c>
      <c r="J96" s="967" t="n">
        <v>1</v>
      </c>
      <c r="K96" s="968" t="n">
        <v>1</v>
      </c>
      <c r="L96" s="969" t="n">
        <v>1</v>
      </c>
      <c r="M96" s="970" t="n">
        <v>1</v>
      </c>
      <c r="N96" s="971" t="n">
        <v>0</v>
      </c>
      <c r="O96" s="972" t="n">
        <v>0</v>
      </c>
      <c r="P96" s="973" t="n">
        <v>0</v>
      </c>
      <c r="Q96" s="974" t="n">
        <v>0</v>
      </c>
      <c r="R96" s="975" t="n">
        <v>0</v>
      </c>
      <c r="S96" s="976" t="n">
        <v>0</v>
      </c>
      <c r="T96" s="977" t="n">
        <v>0</v>
      </c>
      <c r="U96" s="978" t="n">
        <v>18</v>
      </c>
    </row>
    <row r="97">
      <c r="B97" s="311" t="n">
        <v>4135</v>
      </c>
      <c r="C97" s="99" t="s">
        <v>1056</v>
      </c>
      <c r="D97" s="961" t="n">
        <v>6</v>
      </c>
      <c r="E97" s="962" t="n">
        <v>1</v>
      </c>
      <c r="F97" s="963" t="n">
        <v>3</v>
      </c>
      <c r="G97" s="964" t="n">
        <v>3</v>
      </c>
      <c r="H97" s="965" t="n">
        <v>0</v>
      </c>
      <c r="I97" s="966" t="n">
        <v>0</v>
      </c>
      <c r="J97" s="967" t="n">
        <v>2</v>
      </c>
      <c r="K97" s="968" t="n">
        <v>1</v>
      </c>
      <c r="L97" s="969" t="n">
        <v>3</v>
      </c>
      <c r="M97" s="970" t="n">
        <v>3</v>
      </c>
      <c r="N97" s="971" t="n">
        <v>0</v>
      </c>
      <c r="O97" s="972" t="n">
        <v>0</v>
      </c>
      <c r="P97" s="973" t="n">
        <v>0</v>
      </c>
      <c r="Q97" s="974" t="n">
        <v>0</v>
      </c>
      <c r="R97" s="975" t="n">
        <v>0</v>
      </c>
      <c r="S97" s="976" t="n">
        <v>0</v>
      </c>
      <c r="T97" s="977" t="n">
        <v>0</v>
      </c>
      <c r="U97" s="978" t="n">
        <v>20</v>
      </c>
    </row>
    <row r="98">
      <c r="B98" s="311" t="n">
        <v>4136</v>
      </c>
      <c r="C98" s="99" t="s">
        <v>1057</v>
      </c>
      <c r="D98" s="961" t="n">
        <v>1</v>
      </c>
      <c r="E98" s="962" t="n">
        <v>0</v>
      </c>
      <c r="F98" s="963" t="n">
        <v>0</v>
      </c>
      <c r="G98" s="964" t="n">
        <v>0</v>
      </c>
      <c r="H98" s="965" t="n">
        <v>0</v>
      </c>
      <c r="I98" s="966" t="n">
        <v>0</v>
      </c>
      <c r="J98" s="967" t="n">
        <v>1</v>
      </c>
      <c r="K98" s="968" t="n">
        <v>0</v>
      </c>
      <c r="L98" s="969" t="n">
        <v>0</v>
      </c>
      <c r="M98" s="970" t="n">
        <v>0</v>
      </c>
      <c r="N98" s="971" t="n">
        <v>0</v>
      </c>
      <c r="O98" s="972" t="n">
        <v>0</v>
      </c>
      <c r="P98" s="973" t="n">
        <v>0</v>
      </c>
      <c r="Q98" s="974" t="n">
        <v>0</v>
      </c>
      <c r="R98" s="975" t="n">
        <v>0</v>
      </c>
      <c r="S98" s="976" t="n">
        <v>0</v>
      </c>
      <c r="T98" s="977" t="n">
        <v>0</v>
      </c>
      <c r="U98" s="978" t="n">
        <v>18</v>
      </c>
    </row>
    <row r="99">
      <c r="B99" s="311" t="n">
        <v>4137</v>
      </c>
      <c r="C99" s="99" t="s">
        <v>1058</v>
      </c>
      <c r="D99" s="961" t="n">
        <v>1</v>
      </c>
      <c r="E99" s="962" t="n">
        <v>0</v>
      </c>
      <c r="F99" s="963" t="n">
        <v>0</v>
      </c>
      <c r="G99" s="964" t="n">
        <v>0</v>
      </c>
      <c r="H99" s="965" t="n">
        <v>0</v>
      </c>
      <c r="I99" s="966" t="n">
        <v>0</v>
      </c>
      <c r="J99" s="967" t="n">
        <v>1</v>
      </c>
      <c r="K99" s="968" t="n">
        <v>0</v>
      </c>
      <c r="L99" s="969" t="n">
        <v>0</v>
      </c>
      <c r="M99" s="970" t="n">
        <v>0</v>
      </c>
      <c r="N99" s="971" t="n">
        <v>0</v>
      </c>
      <c r="O99" s="972" t="n">
        <v>0</v>
      </c>
      <c r="P99" s="973" t="n">
        <v>0</v>
      </c>
      <c r="Q99" s="974" t="n">
        <v>0</v>
      </c>
      <c r="R99" s="975" t="n">
        <v>0</v>
      </c>
      <c r="S99" s="976" t="n">
        <v>0</v>
      </c>
      <c r="T99" s="977" t="n">
        <v>0</v>
      </c>
      <c r="U99" s="978" t="n">
        <v>6</v>
      </c>
    </row>
    <row r="100">
      <c r="B100" s="311" t="n">
        <v>4138</v>
      </c>
      <c r="C100" s="99" t="s">
        <v>1059</v>
      </c>
      <c r="D100" s="961" t="n">
        <v>1</v>
      </c>
      <c r="E100" s="962" t="n">
        <v>0</v>
      </c>
      <c r="F100" s="963" t="n">
        <v>0</v>
      </c>
      <c r="G100" s="964" t="n">
        <v>0</v>
      </c>
      <c r="H100" s="965" t="n">
        <v>0</v>
      </c>
      <c r="I100" s="966" t="n">
        <v>0</v>
      </c>
      <c r="J100" s="967" t="n">
        <v>1</v>
      </c>
      <c r="K100" s="968" t="n">
        <v>0</v>
      </c>
      <c r="L100" s="969" t="n">
        <v>0</v>
      </c>
      <c r="M100" s="970" t="n">
        <v>0</v>
      </c>
      <c r="N100" s="971" t="n">
        <v>0</v>
      </c>
      <c r="O100" s="972" t="n">
        <v>0</v>
      </c>
      <c r="P100" s="973" t="n">
        <v>0</v>
      </c>
      <c r="Q100" s="974" t="n">
        <v>0</v>
      </c>
      <c r="R100" s="975" t="n">
        <v>0</v>
      </c>
      <c r="S100" s="976" t="n">
        <v>0</v>
      </c>
      <c r="T100" s="977" t="n">
        <v>0</v>
      </c>
      <c r="U100" s="978" t="n">
        <v>10</v>
      </c>
    </row>
    <row r="101">
      <c r="B101" s="311" t="n">
        <v>4139</v>
      </c>
      <c r="C101" s="99" t="s">
        <v>1060</v>
      </c>
      <c r="D101" s="961" t="n">
        <v>19</v>
      </c>
      <c r="E101" s="962" t="n">
        <v>6</v>
      </c>
      <c r="F101" s="963" t="n">
        <v>2</v>
      </c>
      <c r="G101" s="964" t="n">
        <v>2</v>
      </c>
      <c r="H101" s="965" t="n">
        <v>0</v>
      </c>
      <c r="I101" s="966" t="n">
        <v>0</v>
      </c>
      <c r="J101" s="967" t="n">
        <v>11</v>
      </c>
      <c r="K101" s="968" t="n">
        <v>6</v>
      </c>
      <c r="L101" s="969" t="n">
        <v>2</v>
      </c>
      <c r="M101" s="970" t="n">
        <v>2</v>
      </c>
      <c r="N101" s="971" t="n">
        <v>0</v>
      </c>
      <c r="O101" s="972" t="n">
        <v>0</v>
      </c>
      <c r="P101" s="973" t="n">
        <v>1</v>
      </c>
      <c r="Q101" s="974" t="n">
        <v>1</v>
      </c>
      <c r="R101" s="975" t="n">
        <v>1</v>
      </c>
      <c r="S101" s="976" t="n">
        <v>0</v>
      </c>
      <c r="T101" s="977" t="n">
        <v>0</v>
      </c>
      <c r="U101" s="978" t="n">
        <v>167</v>
      </c>
    </row>
    <row r="102">
      <c r="B102" s="311" t="n">
        <v>4140</v>
      </c>
      <c r="C102" s="99" t="s">
        <v>1061</v>
      </c>
      <c r="D102" s="961" t="n">
        <v>8</v>
      </c>
      <c r="E102" s="962" t="n">
        <v>2</v>
      </c>
      <c r="F102" s="963" t="n">
        <v>2</v>
      </c>
      <c r="G102" s="964" t="n">
        <v>1</v>
      </c>
      <c r="H102" s="965" t="n">
        <v>1</v>
      </c>
      <c r="I102" s="966" t="n">
        <v>0</v>
      </c>
      <c r="J102" s="967" t="n">
        <v>4</v>
      </c>
      <c r="K102" s="968" t="n">
        <v>2</v>
      </c>
      <c r="L102" s="969" t="n">
        <v>2</v>
      </c>
      <c r="M102" s="970" t="n">
        <v>1</v>
      </c>
      <c r="N102" s="971" t="n">
        <v>1</v>
      </c>
      <c r="O102" s="972" t="n">
        <v>0</v>
      </c>
      <c r="P102" s="973" t="n">
        <v>0</v>
      </c>
      <c r="Q102" s="974" t="n">
        <v>0</v>
      </c>
      <c r="R102" s="975" t="n">
        <v>0</v>
      </c>
      <c r="S102" s="976" t="n">
        <v>0</v>
      </c>
      <c r="T102" s="977" t="n">
        <v>0</v>
      </c>
      <c r="U102" s="978" t="n">
        <v>62</v>
      </c>
    </row>
    <row r="103">
      <c r="B103" s="311" t="n">
        <v>4141</v>
      </c>
      <c r="C103" s="99" t="s">
        <v>1062</v>
      </c>
      <c r="D103" s="961" t="n">
        <v>29</v>
      </c>
      <c r="E103" s="962" t="n">
        <v>14</v>
      </c>
      <c r="F103" s="963" t="n">
        <v>3</v>
      </c>
      <c r="G103" s="964" t="n">
        <v>3</v>
      </c>
      <c r="H103" s="965" t="n">
        <v>0</v>
      </c>
      <c r="I103" s="966" t="n">
        <v>0</v>
      </c>
      <c r="J103" s="967" t="n">
        <v>12</v>
      </c>
      <c r="K103" s="968" t="n">
        <v>15</v>
      </c>
      <c r="L103" s="969" t="n">
        <v>3</v>
      </c>
      <c r="M103" s="970" t="n">
        <v>3</v>
      </c>
      <c r="N103" s="971" t="n">
        <v>0</v>
      </c>
      <c r="O103" s="972" t="n">
        <v>0</v>
      </c>
      <c r="P103" s="973" t="n">
        <v>5</v>
      </c>
      <c r="Q103" s="974" t="n">
        <v>2</v>
      </c>
      <c r="R103" s="975" t="n">
        <v>2</v>
      </c>
      <c r="S103" s="976" t="n">
        <v>0</v>
      </c>
      <c r="T103" s="977" t="n">
        <v>0</v>
      </c>
      <c r="U103" s="978" t="n">
        <v>159</v>
      </c>
    </row>
    <row r="104">
      <c r="B104" s="311" t="n">
        <v>4142</v>
      </c>
      <c r="C104" s="99" t="s">
        <v>1063</v>
      </c>
      <c r="D104" s="961" t="n">
        <v>5</v>
      </c>
      <c r="E104" s="962" t="n">
        <v>1</v>
      </c>
      <c r="F104" s="963" t="n">
        <v>1</v>
      </c>
      <c r="G104" s="964" t="n">
        <v>1</v>
      </c>
      <c r="H104" s="965" t="n">
        <v>0</v>
      </c>
      <c r="I104" s="966" t="n">
        <v>0</v>
      </c>
      <c r="J104" s="967" t="n">
        <v>3</v>
      </c>
      <c r="K104" s="968" t="n">
        <v>1</v>
      </c>
      <c r="L104" s="969" t="n">
        <v>1</v>
      </c>
      <c r="M104" s="970" t="n">
        <v>1</v>
      </c>
      <c r="N104" s="971" t="n">
        <v>0</v>
      </c>
      <c r="O104" s="972" t="n">
        <v>0</v>
      </c>
      <c r="P104" s="973" t="n">
        <v>0</v>
      </c>
      <c r="Q104" s="974" t="n">
        <v>0</v>
      </c>
      <c r="R104" s="975" t="n">
        <v>0</v>
      </c>
      <c r="S104" s="976" t="n">
        <v>0</v>
      </c>
      <c r="T104" s="977" t="n">
        <v>0</v>
      </c>
      <c r="U104" s="978" t="n">
        <v>40</v>
      </c>
    </row>
    <row r="105">
      <c r="B105" s="311" t="n">
        <v>4143</v>
      </c>
      <c r="C105" s="99" t="s">
        <v>1064</v>
      </c>
      <c r="D105" s="961" t="n">
        <v>0</v>
      </c>
      <c r="E105" s="962" t="n">
        <v>0</v>
      </c>
      <c r="F105" s="963" t="n">
        <v>0</v>
      </c>
      <c r="G105" s="964" t="n">
        <v>0</v>
      </c>
      <c r="H105" s="965" t="n">
        <v>0</v>
      </c>
      <c r="I105" s="966" t="n">
        <v>0</v>
      </c>
      <c r="J105" s="967" t="n">
        <v>0</v>
      </c>
      <c r="K105" s="968" t="n">
        <v>0</v>
      </c>
      <c r="L105" s="969" t="n">
        <v>0</v>
      </c>
      <c r="M105" s="970" t="n">
        <v>0</v>
      </c>
      <c r="N105" s="971" t="n">
        <v>0</v>
      </c>
      <c r="O105" s="972" t="n">
        <v>0</v>
      </c>
      <c r="P105" s="973" t="n">
        <v>0</v>
      </c>
      <c r="Q105" s="974" t="n">
        <v>0</v>
      </c>
      <c r="R105" s="975" t="n">
        <v>0</v>
      </c>
      <c r="S105" s="976" t="n">
        <v>0</v>
      </c>
      <c r="T105" s="977" t="n">
        <v>0</v>
      </c>
      <c r="U105" s="978" t="n">
        <v>0</v>
      </c>
    </row>
    <row r="106">
      <c r="B106" s="311" t="n">
        <v>4144</v>
      </c>
      <c r="C106" s="99" t="s">
        <v>1065</v>
      </c>
      <c r="D106" s="961" t="n">
        <v>15</v>
      </c>
      <c r="E106" s="962" t="n">
        <v>2</v>
      </c>
      <c r="F106" s="963" t="n">
        <v>3</v>
      </c>
      <c r="G106" s="964" t="n">
        <v>3</v>
      </c>
      <c r="H106" s="965" t="n">
        <v>0</v>
      </c>
      <c r="I106" s="966" t="n">
        <v>0</v>
      </c>
      <c r="J106" s="967" t="n">
        <v>10</v>
      </c>
      <c r="K106" s="968" t="n">
        <v>2</v>
      </c>
      <c r="L106" s="969" t="n">
        <v>3</v>
      </c>
      <c r="M106" s="970" t="n">
        <v>3</v>
      </c>
      <c r="N106" s="971" t="n">
        <v>0</v>
      </c>
      <c r="O106" s="972" t="n">
        <v>0</v>
      </c>
      <c r="P106" s="973" t="n">
        <v>0</v>
      </c>
      <c r="Q106" s="974" t="n">
        <v>0</v>
      </c>
      <c r="R106" s="975" t="n">
        <v>0</v>
      </c>
      <c r="S106" s="976" t="n">
        <v>0</v>
      </c>
      <c r="T106" s="977" t="n">
        <v>0</v>
      </c>
      <c r="U106" s="978" t="n">
        <v>276</v>
      </c>
    </row>
    <row r="107">
      <c r="B107" s="311" t="n">
        <v>4145</v>
      </c>
      <c r="C107" s="99" t="s">
        <v>1066</v>
      </c>
      <c r="D107" s="961" t="n">
        <v>6</v>
      </c>
      <c r="E107" s="962" t="n">
        <v>1</v>
      </c>
      <c r="F107" s="963" t="n">
        <v>1</v>
      </c>
      <c r="G107" s="964" t="n">
        <v>1</v>
      </c>
      <c r="H107" s="965" t="n">
        <v>0</v>
      </c>
      <c r="I107" s="966" t="n">
        <v>0</v>
      </c>
      <c r="J107" s="967" t="n">
        <v>4</v>
      </c>
      <c r="K107" s="968" t="n">
        <v>1</v>
      </c>
      <c r="L107" s="969" t="n">
        <v>1</v>
      </c>
      <c r="M107" s="970" t="n">
        <v>1</v>
      </c>
      <c r="N107" s="971" t="n">
        <v>0</v>
      </c>
      <c r="O107" s="972" t="n">
        <v>0</v>
      </c>
      <c r="P107" s="973" t="n">
        <v>0</v>
      </c>
      <c r="Q107" s="974" t="n">
        <v>0</v>
      </c>
      <c r="R107" s="975" t="n">
        <v>0</v>
      </c>
      <c r="S107" s="976" t="n">
        <v>0</v>
      </c>
      <c r="T107" s="977" t="n">
        <v>0</v>
      </c>
      <c r="U107" s="978" t="n">
        <v>24</v>
      </c>
    </row>
    <row r="108">
      <c r="B108" s="311" t="n">
        <v>4146</v>
      </c>
      <c r="C108" s="99" t="s">
        <v>1067</v>
      </c>
      <c r="D108" s="961" t="n">
        <v>11</v>
      </c>
      <c r="E108" s="962" t="n">
        <v>2</v>
      </c>
      <c r="F108" s="963" t="n">
        <v>2</v>
      </c>
      <c r="G108" s="964" t="n">
        <v>2</v>
      </c>
      <c r="H108" s="965" t="n">
        <v>0</v>
      </c>
      <c r="I108" s="966" t="n">
        <v>0</v>
      </c>
      <c r="J108" s="967" t="n">
        <v>7</v>
      </c>
      <c r="K108" s="968" t="n">
        <v>2</v>
      </c>
      <c r="L108" s="969" t="n">
        <v>2</v>
      </c>
      <c r="M108" s="970" t="n">
        <v>2</v>
      </c>
      <c r="N108" s="971" t="n">
        <v>0</v>
      </c>
      <c r="O108" s="972" t="n">
        <v>0</v>
      </c>
      <c r="P108" s="973" t="n">
        <v>0</v>
      </c>
      <c r="Q108" s="974" t="n">
        <v>0</v>
      </c>
      <c r="R108" s="975" t="n">
        <v>0</v>
      </c>
      <c r="S108" s="976" t="n">
        <v>0</v>
      </c>
      <c r="T108" s="977" t="n">
        <v>0</v>
      </c>
      <c r="U108" s="978" t="n">
        <v>119</v>
      </c>
    </row>
    <row r="109">
      <c r="B109" s="311" t="n">
        <v>4147</v>
      </c>
      <c r="C109" s="99" t="s">
        <v>1068</v>
      </c>
      <c r="D109" s="961" t="n">
        <v>4</v>
      </c>
      <c r="E109" s="962" t="n">
        <v>2</v>
      </c>
      <c r="F109" s="963" t="n">
        <v>0</v>
      </c>
      <c r="G109" s="964" t="n">
        <v>0</v>
      </c>
      <c r="H109" s="965" t="n">
        <v>0</v>
      </c>
      <c r="I109" s="966" t="n">
        <v>0</v>
      </c>
      <c r="J109" s="967" t="n">
        <v>2</v>
      </c>
      <c r="K109" s="968" t="n">
        <v>5</v>
      </c>
      <c r="L109" s="969" t="n">
        <v>0</v>
      </c>
      <c r="M109" s="970" t="n">
        <v>0</v>
      </c>
      <c r="N109" s="971" t="n">
        <v>0</v>
      </c>
      <c r="O109" s="972" t="n">
        <v>0</v>
      </c>
      <c r="P109" s="973" t="n">
        <v>1</v>
      </c>
      <c r="Q109" s="974" t="n">
        <v>0</v>
      </c>
      <c r="R109" s="975" t="n">
        <v>0</v>
      </c>
      <c r="S109" s="976" t="n">
        <v>0</v>
      </c>
      <c r="T109" s="977" t="n">
        <v>0</v>
      </c>
      <c r="U109" s="978" t="n">
        <v>39</v>
      </c>
    </row>
    <row r="110">
      <c r="B110" s="924" t="n">
        <v>4189</v>
      </c>
      <c r="C110" s="116" t="s">
        <v>1069</v>
      </c>
      <c r="D110" s="979" t="n">
        <v>109</v>
      </c>
      <c r="E110" s="980" t="n">
        <v>34</v>
      </c>
      <c r="F110" s="981" t="n">
        <v>7</v>
      </c>
      <c r="G110" s="982" t="n">
        <v>7</v>
      </c>
      <c r="H110" s="983" t="n">
        <v>0</v>
      </c>
      <c r="I110" s="984" t="n">
        <v>2</v>
      </c>
      <c r="J110" s="985" t="n">
        <v>66</v>
      </c>
      <c r="K110" s="986" t="n">
        <v>44</v>
      </c>
      <c r="L110" s="987" t="n">
        <v>7</v>
      </c>
      <c r="M110" s="988" t="n">
        <v>7</v>
      </c>
      <c r="N110" s="989" t="n">
        <v>0</v>
      </c>
      <c r="O110" s="990" t="n">
        <v>2</v>
      </c>
      <c r="P110" s="991" t="n">
        <v>4</v>
      </c>
      <c r="Q110" s="992" t="n">
        <v>2</v>
      </c>
      <c r="R110" s="993" t="n">
        <v>2</v>
      </c>
      <c r="S110" s="994" t="n">
        <v>0</v>
      </c>
      <c r="T110" s="995" t="n">
        <v>1</v>
      </c>
      <c r="U110" s="996" t="n">
        <v>1587</v>
      </c>
    </row>
    <row r="111">
      <c r="B111" s="311" t="n">
        <v>4185</v>
      </c>
      <c r="C111" s="99" t="s">
        <v>1070</v>
      </c>
      <c r="D111" s="961" t="n">
        <v>11</v>
      </c>
      <c r="E111" s="962" t="n">
        <v>2</v>
      </c>
      <c r="F111" s="963" t="n">
        <v>0</v>
      </c>
      <c r="G111" s="964" t="n">
        <v>0</v>
      </c>
      <c r="H111" s="965" t="n">
        <v>0</v>
      </c>
      <c r="I111" s="966" t="n">
        <v>0</v>
      </c>
      <c r="J111" s="967" t="n">
        <v>9</v>
      </c>
      <c r="K111" s="968" t="n">
        <v>2</v>
      </c>
      <c r="L111" s="969" t="n">
        <v>0</v>
      </c>
      <c r="M111" s="970" t="n">
        <v>0</v>
      </c>
      <c r="N111" s="971" t="n">
        <v>0</v>
      </c>
      <c r="O111" s="972" t="n">
        <v>0</v>
      </c>
      <c r="P111" s="973" t="n">
        <v>0</v>
      </c>
      <c r="Q111" s="974" t="n">
        <v>0</v>
      </c>
      <c r="R111" s="975" t="n">
        <v>0</v>
      </c>
      <c r="S111" s="976" t="n">
        <v>0</v>
      </c>
      <c r="T111" s="977" t="n">
        <v>0</v>
      </c>
      <c r="U111" s="978" t="n">
        <v>156</v>
      </c>
    </row>
    <row r="112">
      <c r="B112" s="311" t="n">
        <v>4161</v>
      </c>
      <c r="C112" s="99" t="s">
        <v>1071</v>
      </c>
      <c r="D112" s="961" t="n">
        <v>20</v>
      </c>
      <c r="E112" s="962" t="n">
        <v>7</v>
      </c>
      <c r="F112" s="963" t="n">
        <v>3</v>
      </c>
      <c r="G112" s="964" t="n">
        <v>3</v>
      </c>
      <c r="H112" s="965" t="n">
        <v>0</v>
      </c>
      <c r="I112" s="966" t="n">
        <v>0</v>
      </c>
      <c r="J112" s="967" t="n">
        <v>10</v>
      </c>
      <c r="K112" s="968" t="n">
        <v>10</v>
      </c>
      <c r="L112" s="969" t="n">
        <v>3</v>
      </c>
      <c r="M112" s="970" t="n">
        <v>3</v>
      </c>
      <c r="N112" s="971" t="n">
        <v>0</v>
      </c>
      <c r="O112" s="972" t="n">
        <v>0</v>
      </c>
      <c r="P112" s="973" t="n">
        <v>0</v>
      </c>
      <c r="Q112" s="974" t="n">
        <v>1</v>
      </c>
      <c r="R112" s="975" t="n">
        <v>1</v>
      </c>
      <c r="S112" s="976" t="n">
        <v>0</v>
      </c>
      <c r="T112" s="977" t="n">
        <v>0</v>
      </c>
      <c r="U112" s="978" t="n">
        <v>297</v>
      </c>
    </row>
    <row r="113">
      <c r="B113" s="311" t="n">
        <v>4163</v>
      </c>
      <c r="C113" s="99" t="s">
        <v>1072</v>
      </c>
      <c r="D113" s="961" t="n">
        <v>22</v>
      </c>
      <c r="E113" s="962" t="n">
        <v>8</v>
      </c>
      <c r="F113" s="963" t="n">
        <v>0</v>
      </c>
      <c r="G113" s="964" t="n">
        <v>0</v>
      </c>
      <c r="H113" s="965" t="n">
        <v>0</v>
      </c>
      <c r="I113" s="966" t="n">
        <v>0</v>
      </c>
      <c r="J113" s="967" t="n">
        <v>14</v>
      </c>
      <c r="K113" s="968" t="n">
        <v>10</v>
      </c>
      <c r="L113" s="969" t="n">
        <v>0</v>
      </c>
      <c r="M113" s="970" t="n">
        <v>0</v>
      </c>
      <c r="N113" s="971" t="n">
        <v>0</v>
      </c>
      <c r="O113" s="972" t="n">
        <v>0</v>
      </c>
      <c r="P113" s="973" t="n">
        <v>2</v>
      </c>
      <c r="Q113" s="974" t="n">
        <v>0</v>
      </c>
      <c r="R113" s="975" t="n">
        <v>0</v>
      </c>
      <c r="S113" s="976" t="n">
        <v>0</v>
      </c>
      <c r="T113" s="977" t="n">
        <v>0</v>
      </c>
      <c r="U113" s="978" t="n">
        <v>193</v>
      </c>
    </row>
    <row r="114">
      <c r="B114" s="311" t="n">
        <v>4164</v>
      </c>
      <c r="C114" s="99" t="s">
        <v>1073</v>
      </c>
      <c r="D114" s="961" t="n">
        <v>3</v>
      </c>
      <c r="E114" s="962" t="n">
        <v>0</v>
      </c>
      <c r="F114" s="963" t="n">
        <v>0</v>
      </c>
      <c r="G114" s="964" t="n">
        <v>0</v>
      </c>
      <c r="H114" s="965" t="n">
        <v>0</v>
      </c>
      <c r="I114" s="966" t="n">
        <v>0</v>
      </c>
      <c r="J114" s="967" t="n">
        <v>3</v>
      </c>
      <c r="K114" s="968" t="n">
        <v>0</v>
      </c>
      <c r="L114" s="969" t="n">
        <v>0</v>
      </c>
      <c r="M114" s="970" t="n">
        <v>0</v>
      </c>
      <c r="N114" s="971" t="n">
        <v>0</v>
      </c>
      <c r="O114" s="972" t="n">
        <v>0</v>
      </c>
      <c r="P114" s="973" t="n">
        <v>0</v>
      </c>
      <c r="Q114" s="974" t="n">
        <v>0</v>
      </c>
      <c r="R114" s="975" t="n">
        <v>0</v>
      </c>
      <c r="S114" s="976" t="n">
        <v>0</v>
      </c>
      <c r="T114" s="977" t="n">
        <v>0</v>
      </c>
      <c r="U114" s="978" t="n">
        <v>18</v>
      </c>
    </row>
    <row r="115">
      <c r="B115" s="311" t="n">
        <v>4165</v>
      </c>
      <c r="C115" s="99" t="s">
        <v>1074</v>
      </c>
      <c r="D115" s="961" t="n">
        <v>4</v>
      </c>
      <c r="E115" s="962" t="n">
        <v>3</v>
      </c>
      <c r="F115" s="963" t="n">
        <v>0</v>
      </c>
      <c r="G115" s="964" t="n">
        <v>0</v>
      </c>
      <c r="H115" s="965" t="n">
        <v>0</v>
      </c>
      <c r="I115" s="966" t="n">
        <v>0</v>
      </c>
      <c r="J115" s="967" t="n">
        <v>1</v>
      </c>
      <c r="K115" s="968" t="n">
        <v>3</v>
      </c>
      <c r="L115" s="969" t="n">
        <v>0</v>
      </c>
      <c r="M115" s="970" t="n">
        <v>0</v>
      </c>
      <c r="N115" s="971" t="n">
        <v>0</v>
      </c>
      <c r="O115" s="972" t="n">
        <v>0</v>
      </c>
      <c r="P115" s="973" t="n">
        <v>0</v>
      </c>
      <c r="Q115" s="974" t="n">
        <v>0</v>
      </c>
      <c r="R115" s="975" t="n">
        <v>0</v>
      </c>
      <c r="S115" s="976" t="n">
        <v>0</v>
      </c>
      <c r="T115" s="977" t="n">
        <v>0</v>
      </c>
      <c r="U115" s="978" t="n">
        <v>10</v>
      </c>
    </row>
    <row r="116">
      <c r="B116" s="311" t="n">
        <v>4186</v>
      </c>
      <c r="C116" s="99" t="s">
        <v>1075</v>
      </c>
      <c r="D116" s="961" t="n">
        <v>5</v>
      </c>
      <c r="E116" s="962" t="n">
        <v>1</v>
      </c>
      <c r="F116" s="963" t="n">
        <v>0</v>
      </c>
      <c r="G116" s="964" t="n">
        <v>0</v>
      </c>
      <c r="H116" s="965" t="n">
        <v>0</v>
      </c>
      <c r="I116" s="966" t="n">
        <v>1</v>
      </c>
      <c r="J116" s="967" t="n">
        <v>3</v>
      </c>
      <c r="K116" s="968" t="n">
        <v>1</v>
      </c>
      <c r="L116" s="969" t="n">
        <v>0</v>
      </c>
      <c r="M116" s="970" t="n">
        <v>0</v>
      </c>
      <c r="N116" s="971" t="n">
        <v>0</v>
      </c>
      <c r="O116" s="972" t="n">
        <v>1</v>
      </c>
      <c r="P116" s="973" t="n">
        <v>0</v>
      </c>
      <c r="Q116" s="974" t="n">
        <v>0</v>
      </c>
      <c r="R116" s="975" t="n">
        <v>0</v>
      </c>
      <c r="S116" s="976" t="n">
        <v>0</v>
      </c>
      <c r="T116" s="977" t="n">
        <v>1</v>
      </c>
      <c r="U116" s="978" t="n">
        <v>24</v>
      </c>
    </row>
    <row r="117">
      <c r="B117" s="311" t="n">
        <v>4169</v>
      </c>
      <c r="C117" s="99" t="s">
        <v>1076</v>
      </c>
      <c r="D117" s="961" t="n">
        <v>10</v>
      </c>
      <c r="E117" s="962" t="n">
        <v>3</v>
      </c>
      <c r="F117" s="963" t="n">
        <v>0</v>
      </c>
      <c r="G117" s="964" t="n">
        <v>0</v>
      </c>
      <c r="H117" s="965" t="n">
        <v>0</v>
      </c>
      <c r="I117" s="966" t="n">
        <v>0</v>
      </c>
      <c r="J117" s="967" t="n">
        <v>7</v>
      </c>
      <c r="K117" s="968" t="n">
        <v>8</v>
      </c>
      <c r="L117" s="969" t="n">
        <v>0</v>
      </c>
      <c r="M117" s="970" t="n">
        <v>0</v>
      </c>
      <c r="N117" s="971" t="n">
        <v>0</v>
      </c>
      <c r="O117" s="972" t="n">
        <v>0</v>
      </c>
      <c r="P117" s="973" t="n">
        <v>1</v>
      </c>
      <c r="Q117" s="974" t="n">
        <v>0</v>
      </c>
      <c r="R117" s="975" t="n">
        <v>0</v>
      </c>
      <c r="S117" s="976" t="n">
        <v>0</v>
      </c>
      <c r="T117" s="977" t="n">
        <v>0</v>
      </c>
      <c r="U117" s="978" t="n">
        <v>249</v>
      </c>
    </row>
    <row r="118">
      <c r="B118" s="311" t="n">
        <v>4170</v>
      </c>
      <c r="C118" s="99" t="s">
        <v>822</v>
      </c>
      <c r="D118" s="961" t="n">
        <v>9</v>
      </c>
      <c r="E118" s="962" t="n">
        <v>4</v>
      </c>
      <c r="F118" s="963" t="n">
        <v>1</v>
      </c>
      <c r="G118" s="964" t="n">
        <v>1</v>
      </c>
      <c r="H118" s="965" t="n">
        <v>0</v>
      </c>
      <c r="I118" s="966" t="n">
        <v>0</v>
      </c>
      <c r="J118" s="967" t="n">
        <v>4</v>
      </c>
      <c r="K118" s="968" t="n">
        <v>4</v>
      </c>
      <c r="L118" s="969" t="n">
        <v>1</v>
      </c>
      <c r="M118" s="970" t="n">
        <v>1</v>
      </c>
      <c r="N118" s="971" t="n">
        <v>0</v>
      </c>
      <c r="O118" s="972" t="n">
        <v>0</v>
      </c>
      <c r="P118" s="973" t="n">
        <v>0</v>
      </c>
      <c r="Q118" s="974" t="n">
        <v>0</v>
      </c>
      <c r="R118" s="975" t="n">
        <v>0</v>
      </c>
      <c r="S118" s="976" t="n">
        <v>0</v>
      </c>
      <c r="T118" s="977" t="n">
        <v>0</v>
      </c>
      <c r="U118" s="978" t="n">
        <v>205</v>
      </c>
    </row>
    <row r="119">
      <c r="B119" s="311" t="n">
        <v>4184</v>
      </c>
      <c r="C119" s="99" t="s">
        <v>1077</v>
      </c>
      <c r="D119" s="961" t="n">
        <v>6</v>
      </c>
      <c r="E119" s="962" t="n">
        <v>2</v>
      </c>
      <c r="F119" s="963" t="n">
        <v>0</v>
      </c>
      <c r="G119" s="964" t="n">
        <v>0</v>
      </c>
      <c r="H119" s="965" t="n">
        <v>0</v>
      </c>
      <c r="I119" s="966" t="n">
        <v>0</v>
      </c>
      <c r="J119" s="967" t="n">
        <v>4</v>
      </c>
      <c r="K119" s="968" t="n">
        <v>2</v>
      </c>
      <c r="L119" s="969" t="n">
        <v>0</v>
      </c>
      <c r="M119" s="970" t="n">
        <v>0</v>
      </c>
      <c r="N119" s="971" t="n">
        <v>0</v>
      </c>
      <c r="O119" s="972" t="n">
        <v>0</v>
      </c>
      <c r="P119" s="973" t="n">
        <v>0</v>
      </c>
      <c r="Q119" s="974" t="n">
        <v>0</v>
      </c>
      <c r="R119" s="975" t="n">
        <v>0</v>
      </c>
      <c r="S119" s="976" t="n">
        <v>0</v>
      </c>
      <c r="T119" s="977" t="n">
        <v>0</v>
      </c>
      <c r="U119" s="978" t="n">
        <v>91</v>
      </c>
    </row>
    <row r="120">
      <c r="B120" s="311" t="n">
        <v>4172</v>
      </c>
      <c r="C120" s="99" t="s">
        <v>1078</v>
      </c>
      <c r="D120" s="961" t="n">
        <v>3</v>
      </c>
      <c r="E120" s="962" t="n">
        <v>0</v>
      </c>
      <c r="F120" s="963" t="n">
        <v>1</v>
      </c>
      <c r="G120" s="964" t="n">
        <v>1</v>
      </c>
      <c r="H120" s="965" t="n">
        <v>0</v>
      </c>
      <c r="I120" s="966" t="n">
        <v>0</v>
      </c>
      <c r="J120" s="967" t="n">
        <v>2</v>
      </c>
      <c r="K120" s="968" t="n">
        <v>0</v>
      </c>
      <c r="L120" s="969" t="n">
        <v>1</v>
      </c>
      <c r="M120" s="970" t="n">
        <v>1</v>
      </c>
      <c r="N120" s="971" t="n">
        <v>0</v>
      </c>
      <c r="O120" s="972" t="n">
        <v>0</v>
      </c>
      <c r="P120" s="973" t="n">
        <v>0</v>
      </c>
      <c r="Q120" s="974" t="n">
        <v>0</v>
      </c>
      <c r="R120" s="975" t="n">
        <v>0</v>
      </c>
      <c r="S120" s="976" t="n">
        <v>0</v>
      </c>
      <c r="T120" s="977" t="n">
        <v>0</v>
      </c>
      <c r="U120" s="978" t="n">
        <v>77</v>
      </c>
    </row>
    <row r="121">
      <c r="B121" s="311" t="n">
        <v>4173</v>
      </c>
      <c r="C121" s="99" t="s">
        <v>1079</v>
      </c>
      <c r="D121" s="961" t="n">
        <v>4</v>
      </c>
      <c r="E121" s="962" t="n">
        <v>1</v>
      </c>
      <c r="F121" s="963" t="n">
        <v>0</v>
      </c>
      <c r="G121" s="964" t="n">
        <v>0</v>
      </c>
      <c r="H121" s="965" t="n">
        <v>0</v>
      </c>
      <c r="I121" s="966" t="n">
        <v>1</v>
      </c>
      <c r="J121" s="967" t="n">
        <v>2</v>
      </c>
      <c r="K121" s="968" t="n">
        <v>1</v>
      </c>
      <c r="L121" s="969" t="n">
        <v>0</v>
      </c>
      <c r="M121" s="970" t="n">
        <v>0</v>
      </c>
      <c r="N121" s="971" t="n">
        <v>0</v>
      </c>
      <c r="O121" s="972" t="n">
        <v>1</v>
      </c>
      <c r="P121" s="973" t="n">
        <v>0</v>
      </c>
      <c r="Q121" s="974" t="n">
        <v>0</v>
      </c>
      <c r="R121" s="975" t="n">
        <v>0</v>
      </c>
      <c r="S121" s="976" t="n">
        <v>0</v>
      </c>
      <c r="T121" s="977" t="n">
        <v>0</v>
      </c>
      <c r="U121" s="978" t="n">
        <v>99</v>
      </c>
    </row>
    <row r="122">
      <c r="B122" s="311" t="n">
        <v>4175</v>
      </c>
      <c r="C122" s="99" t="s">
        <v>1080</v>
      </c>
      <c r="D122" s="961" t="n">
        <v>2</v>
      </c>
      <c r="E122" s="962" t="n">
        <v>0</v>
      </c>
      <c r="F122" s="963" t="n">
        <v>0</v>
      </c>
      <c r="G122" s="964" t="n">
        <v>0</v>
      </c>
      <c r="H122" s="965" t="n">
        <v>0</v>
      </c>
      <c r="I122" s="966" t="n">
        <v>0</v>
      </c>
      <c r="J122" s="967" t="n">
        <v>2</v>
      </c>
      <c r="K122" s="968" t="n">
        <v>0</v>
      </c>
      <c r="L122" s="969" t="n">
        <v>0</v>
      </c>
      <c r="M122" s="970" t="n">
        <v>0</v>
      </c>
      <c r="N122" s="971" t="n">
        <v>0</v>
      </c>
      <c r="O122" s="972" t="n">
        <v>0</v>
      </c>
      <c r="P122" s="973" t="n">
        <v>0</v>
      </c>
      <c r="Q122" s="974" t="n">
        <v>0</v>
      </c>
      <c r="R122" s="975" t="n">
        <v>0</v>
      </c>
      <c r="S122" s="976" t="n">
        <v>0</v>
      </c>
      <c r="T122" s="977" t="n">
        <v>0</v>
      </c>
      <c r="U122" s="978" t="n">
        <v>16</v>
      </c>
    </row>
    <row r="123">
      <c r="B123" s="311" t="n">
        <v>4176</v>
      </c>
      <c r="C123" s="99" t="s">
        <v>1081</v>
      </c>
      <c r="D123" s="961" t="n">
        <v>1</v>
      </c>
      <c r="E123" s="962" t="n">
        <v>1</v>
      </c>
      <c r="F123" s="963" t="n">
        <v>0</v>
      </c>
      <c r="G123" s="964" t="n">
        <v>0</v>
      </c>
      <c r="H123" s="965" t="n">
        <v>0</v>
      </c>
      <c r="I123" s="966" t="n">
        <v>0</v>
      </c>
      <c r="J123" s="967" t="n">
        <v>0</v>
      </c>
      <c r="K123" s="968" t="n">
        <v>1</v>
      </c>
      <c r="L123" s="969" t="n">
        <v>0</v>
      </c>
      <c r="M123" s="970" t="n">
        <v>0</v>
      </c>
      <c r="N123" s="971" t="n">
        <v>0</v>
      </c>
      <c r="O123" s="972" t="n">
        <v>0</v>
      </c>
      <c r="P123" s="973" t="n">
        <v>0</v>
      </c>
      <c r="Q123" s="974" t="n">
        <v>0</v>
      </c>
      <c r="R123" s="975" t="n">
        <v>0</v>
      </c>
      <c r="S123" s="976" t="n">
        <v>0</v>
      </c>
      <c r="T123" s="977" t="n">
        <v>0</v>
      </c>
      <c r="U123" s="978" t="n">
        <v>1</v>
      </c>
    </row>
    <row r="124">
      <c r="B124" s="311" t="n">
        <v>4177</v>
      </c>
      <c r="C124" s="99" t="s">
        <v>1082</v>
      </c>
      <c r="D124" s="961" t="n">
        <v>6</v>
      </c>
      <c r="E124" s="962" t="n">
        <v>2</v>
      </c>
      <c r="F124" s="963" t="n">
        <v>1</v>
      </c>
      <c r="G124" s="964" t="n">
        <v>1</v>
      </c>
      <c r="H124" s="965" t="n">
        <v>0</v>
      </c>
      <c r="I124" s="966" t="n">
        <v>0</v>
      </c>
      <c r="J124" s="967" t="n">
        <v>3</v>
      </c>
      <c r="K124" s="968" t="n">
        <v>2</v>
      </c>
      <c r="L124" s="969" t="n">
        <v>1</v>
      </c>
      <c r="M124" s="970" t="n">
        <v>1</v>
      </c>
      <c r="N124" s="971" t="n">
        <v>0</v>
      </c>
      <c r="O124" s="972" t="n">
        <v>0</v>
      </c>
      <c r="P124" s="973" t="n">
        <v>1</v>
      </c>
      <c r="Q124" s="974" t="n">
        <v>0</v>
      </c>
      <c r="R124" s="975" t="n">
        <v>0</v>
      </c>
      <c r="S124" s="976" t="n">
        <v>0</v>
      </c>
      <c r="T124" s="977" t="n">
        <v>0</v>
      </c>
      <c r="U124" s="978" t="n">
        <v>118</v>
      </c>
    </row>
    <row r="125">
      <c r="B125" s="311" t="n">
        <v>4181</v>
      </c>
      <c r="C125" s="99" t="s">
        <v>1083</v>
      </c>
      <c r="D125" s="961" t="n">
        <v>1</v>
      </c>
      <c r="E125" s="962" t="n">
        <v>0</v>
      </c>
      <c r="F125" s="963" t="n">
        <v>0</v>
      </c>
      <c r="G125" s="964" t="n">
        <v>0</v>
      </c>
      <c r="H125" s="965" t="n">
        <v>0</v>
      </c>
      <c r="I125" s="966" t="n">
        <v>0</v>
      </c>
      <c r="J125" s="967" t="n">
        <v>1</v>
      </c>
      <c r="K125" s="968" t="n">
        <v>0</v>
      </c>
      <c r="L125" s="969" t="n">
        <v>0</v>
      </c>
      <c r="M125" s="970" t="n">
        <v>0</v>
      </c>
      <c r="N125" s="971" t="n">
        <v>0</v>
      </c>
      <c r="O125" s="972" t="n">
        <v>0</v>
      </c>
      <c r="P125" s="973" t="n">
        <v>0</v>
      </c>
      <c r="Q125" s="974" t="n">
        <v>0</v>
      </c>
      <c r="R125" s="975" t="n">
        <v>0</v>
      </c>
      <c r="S125" s="976" t="n">
        <v>0</v>
      </c>
      <c r="T125" s="977" t="n">
        <v>0</v>
      </c>
      <c r="U125" s="978" t="n">
        <v>5</v>
      </c>
    </row>
    <row r="126">
      <c r="B126" s="311" t="n">
        <v>4182</v>
      </c>
      <c r="C126" s="99" t="s">
        <v>1084</v>
      </c>
      <c r="D126" s="961" t="n">
        <v>1</v>
      </c>
      <c r="E126" s="962" t="n">
        <v>0</v>
      </c>
      <c r="F126" s="963" t="n">
        <v>1</v>
      </c>
      <c r="G126" s="964" t="n">
        <v>1</v>
      </c>
      <c r="H126" s="965" t="n">
        <v>0</v>
      </c>
      <c r="I126" s="966" t="n">
        <v>0</v>
      </c>
      <c r="J126" s="967" t="n">
        <v>0</v>
      </c>
      <c r="K126" s="968" t="n">
        <v>0</v>
      </c>
      <c r="L126" s="969" t="n">
        <v>1</v>
      </c>
      <c r="M126" s="970" t="n">
        <v>1</v>
      </c>
      <c r="N126" s="971" t="n">
        <v>0</v>
      </c>
      <c r="O126" s="972" t="n">
        <v>0</v>
      </c>
      <c r="P126" s="973" t="n">
        <v>0</v>
      </c>
      <c r="Q126" s="974" t="n">
        <v>1</v>
      </c>
      <c r="R126" s="975" t="n">
        <v>1</v>
      </c>
      <c r="S126" s="976" t="n">
        <v>0</v>
      </c>
      <c r="T126" s="977" t="n">
        <v>0</v>
      </c>
      <c r="U126" s="978" t="n">
        <v>16</v>
      </c>
    </row>
    <row r="127">
      <c r="B127" s="311" t="n">
        <v>4183</v>
      </c>
      <c r="C127" s="99" t="s">
        <v>1085</v>
      </c>
      <c r="D127" s="961" t="n">
        <v>1</v>
      </c>
      <c r="E127" s="962" t="n">
        <v>0</v>
      </c>
      <c r="F127" s="963" t="n">
        <v>0</v>
      </c>
      <c r="G127" s="964" t="n">
        <v>0</v>
      </c>
      <c r="H127" s="965" t="n">
        <v>0</v>
      </c>
      <c r="I127" s="966" t="n">
        <v>0</v>
      </c>
      <c r="J127" s="967" t="n">
        <v>1</v>
      </c>
      <c r="K127" s="968" t="n">
        <v>0</v>
      </c>
      <c r="L127" s="969" t="n">
        <v>0</v>
      </c>
      <c r="M127" s="970" t="n">
        <v>0</v>
      </c>
      <c r="N127" s="971" t="n">
        <v>0</v>
      </c>
      <c r="O127" s="972" t="n">
        <v>0</v>
      </c>
      <c r="P127" s="973" t="n">
        <v>0</v>
      </c>
      <c r="Q127" s="974" t="n">
        <v>0</v>
      </c>
      <c r="R127" s="975" t="n">
        <v>0</v>
      </c>
      <c r="S127" s="976" t="n">
        <v>0</v>
      </c>
      <c r="T127" s="977" t="n">
        <v>0</v>
      </c>
      <c r="U127" s="978" t="n">
        <v>14</v>
      </c>
    </row>
    <row r="128">
      <c r="B128" s="924" t="n">
        <v>4219</v>
      </c>
      <c r="C128" s="116" t="s">
        <v>1086</v>
      </c>
      <c r="D128" s="979" t="n">
        <v>307</v>
      </c>
      <c r="E128" s="980" t="n">
        <v>102</v>
      </c>
      <c r="F128" s="981" t="n">
        <v>23</v>
      </c>
      <c r="G128" s="982" t="n">
        <v>22</v>
      </c>
      <c r="H128" s="983" t="n">
        <v>1</v>
      </c>
      <c r="I128" s="984" t="n">
        <v>3</v>
      </c>
      <c r="J128" s="985" t="n">
        <v>179</v>
      </c>
      <c r="K128" s="986" t="n">
        <v>123</v>
      </c>
      <c r="L128" s="987" t="n">
        <v>23</v>
      </c>
      <c r="M128" s="988" t="n">
        <v>22</v>
      </c>
      <c r="N128" s="989" t="n">
        <v>1</v>
      </c>
      <c r="O128" s="990" t="n">
        <v>3</v>
      </c>
      <c r="P128" s="991" t="n">
        <v>8</v>
      </c>
      <c r="Q128" s="992" t="n">
        <v>1</v>
      </c>
      <c r="R128" s="993" t="n">
        <v>1</v>
      </c>
      <c r="S128" s="994" t="n">
        <v>0</v>
      </c>
      <c r="T128" s="995" t="n">
        <v>0</v>
      </c>
      <c r="U128" s="996" t="n">
        <v>3527</v>
      </c>
    </row>
    <row r="129">
      <c r="B129" s="311" t="n">
        <v>4191</v>
      </c>
      <c r="C129" s="99" t="s">
        <v>1087</v>
      </c>
      <c r="D129" s="961" t="n">
        <v>4</v>
      </c>
      <c r="E129" s="962" t="n">
        <v>1</v>
      </c>
      <c r="F129" s="963" t="n">
        <v>1</v>
      </c>
      <c r="G129" s="964" t="n">
        <v>1</v>
      </c>
      <c r="H129" s="965" t="n">
        <v>0</v>
      </c>
      <c r="I129" s="966" t="n">
        <v>0</v>
      </c>
      <c r="J129" s="967" t="n">
        <v>2</v>
      </c>
      <c r="K129" s="968" t="n">
        <v>1</v>
      </c>
      <c r="L129" s="969" t="n">
        <v>1</v>
      </c>
      <c r="M129" s="970" t="n">
        <v>1</v>
      </c>
      <c r="N129" s="971" t="n">
        <v>0</v>
      </c>
      <c r="O129" s="972" t="n">
        <v>0</v>
      </c>
      <c r="P129" s="973" t="n">
        <v>0</v>
      </c>
      <c r="Q129" s="974" t="n">
        <v>0</v>
      </c>
      <c r="R129" s="975" t="n">
        <v>0</v>
      </c>
      <c r="S129" s="976" t="n">
        <v>0</v>
      </c>
      <c r="T129" s="977" t="n">
        <v>0</v>
      </c>
      <c r="U129" s="978" t="n">
        <v>27</v>
      </c>
    </row>
    <row r="130">
      <c r="B130" s="311" t="n">
        <v>4192</v>
      </c>
      <c r="C130" s="99" t="s">
        <v>1088</v>
      </c>
      <c r="D130" s="961" t="n">
        <v>6</v>
      </c>
      <c r="E130" s="962" t="n">
        <v>5</v>
      </c>
      <c r="F130" s="963" t="n">
        <v>0</v>
      </c>
      <c r="G130" s="964" t="n">
        <v>0</v>
      </c>
      <c r="H130" s="965" t="n">
        <v>0</v>
      </c>
      <c r="I130" s="966" t="n">
        <v>0</v>
      </c>
      <c r="J130" s="967" t="n">
        <v>1</v>
      </c>
      <c r="K130" s="968" t="n">
        <v>5</v>
      </c>
      <c r="L130" s="969" t="n">
        <v>0</v>
      </c>
      <c r="M130" s="970" t="n">
        <v>0</v>
      </c>
      <c r="N130" s="971" t="n">
        <v>0</v>
      </c>
      <c r="O130" s="972" t="n">
        <v>0</v>
      </c>
      <c r="P130" s="973" t="n">
        <v>0</v>
      </c>
      <c r="Q130" s="974" t="n">
        <v>0</v>
      </c>
      <c r="R130" s="975" t="n">
        <v>0</v>
      </c>
      <c r="S130" s="976" t="n">
        <v>0</v>
      </c>
      <c r="T130" s="977" t="n">
        <v>0</v>
      </c>
      <c r="U130" s="978" t="n">
        <v>71</v>
      </c>
    </row>
    <row r="131">
      <c r="B131" s="311" t="n">
        <v>4193</v>
      </c>
      <c r="C131" s="99" t="s">
        <v>1089</v>
      </c>
      <c r="D131" s="961" t="n">
        <v>12</v>
      </c>
      <c r="E131" s="962" t="n">
        <v>4</v>
      </c>
      <c r="F131" s="963" t="n">
        <v>0</v>
      </c>
      <c r="G131" s="964" t="n">
        <v>0</v>
      </c>
      <c r="H131" s="965" t="n">
        <v>0</v>
      </c>
      <c r="I131" s="966" t="n">
        <v>0</v>
      </c>
      <c r="J131" s="967" t="n">
        <v>8</v>
      </c>
      <c r="K131" s="968" t="n">
        <v>6</v>
      </c>
      <c r="L131" s="969" t="n">
        <v>0</v>
      </c>
      <c r="M131" s="970" t="n">
        <v>0</v>
      </c>
      <c r="N131" s="971" t="n">
        <v>0</v>
      </c>
      <c r="O131" s="972" t="n">
        <v>0</v>
      </c>
      <c r="P131" s="973" t="n">
        <v>0</v>
      </c>
      <c r="Q131" s="974" t="n">
        <v>0</v>
      </c>
      <c r="R131" s="975" t="n">
        <v>0</v>
      </c>
      <c r="S131" s="976" t="n">
        <v>0</v>
      </c>
      <c r="T131" s="977" t="n">
        <v>0</v>
      </c>
      <c r="U131" s="978" t="n">
        <v>262</v>
      </c>
    </row>
    <row r="132">
      <c r="B132" s="311" t="n">
        <v>4194</v>
      </c>
      <c r="C132" s="99" t="s">
        <v>1090</v>
      </c>
      <c r="D132" s="961" t="n">
        <v>9</v>
      </c>
      <c r="E132" s="962" t="n">
        <v>3</v>
      </c>
      <c r="F132" s="963" t="n">
        <v>0</v>
      </c>
      <c r="G132" s="964" t="n">
        <v>0</v>
      </c>
      <c r="H132" s="965" t="n">
        <v>0</v>
      </c>
      <c r="I132" s="966" t="n">
        <v>0</v>
      </c>
      <c r="J132" s="967" t="n">
        <v>6</v>
      </c>
      <c r="K132" s="968" t="n">
        <v>4</v>
      </c>
      <c r="L132" s="969" t="n">
        <v>0</v>
      </c>
      <c r="M132" s="970" t="n">
        <v>0</v>
      </c>
      <c r="N132" s="971" t="n">
        <v>0</v>
      </c>
      <c r="O132" s="972" t="n">
        <v>0</v>
      </c>
      <c r="P132" s="973" t="n">
        <v>0</v>
      </c>
      <c r="Q132" s="974" t="n">
        <v>0</v>
      </c>
      <c r="R132" s="975" t="n">
        <v>0</v>
      </c>
      <c r="S132" s="976" t="n">
        <v>0</v>
      </c>
      <c r="T132" s="977" t="n">
        <v>0</v>
      </c>
      <c r="U132" s="978" t="n">
        <v>130</v>
      </c>
    </row>
    <row r="133">
      <c r="B133" s="311" t="n">
        <v>4195</v>
      </c>
      <c r="C133" s="99" t="s">
        <v>1091</v>
      </c>
      <c r="D133" s="961" t="n">
        <v>3</v>
      </c>
      <c r="E133" s="962" t="n">
        <v>1</v>
      </c>
      <c r="F133" s="963" t="n">
        <v>0</v>
      </c>
      <c r="G133" s="964" t="n">
        <v>0</v>
      </c>
      <c r="H133" s="965" t="n">
        <v>0</v>
      </c>
      <c r="I133" s="966" t="n">
        <v>0</v>
      </c>
      <c r="J133" s="967" t="n">
        <v>2</v>
      </c>
      <c r="K133" s="968" t="n">
        <v>1</v>
      </c>
      <c r="L133" s="969" t="n">
        <v>0</v>
      </c>
      <c r="M133" s="970" t="n">
        <v>0</v>
      </c>
      <c r="N133" s="971" t="n">
        <v>0</v>
      </c>
      <c r="O133" s="972" t="n">
        <v>0</v>
      </c>
      <c r="P133" s="973" t="n">
        <v>0</v>
      </c>
      <c r="Q133" s="974" t="n">
        <v>0</v>
      </c>
      <c r="R133" s="975" t="n">
        <v>0</v>
      </c>
      <c r="S133" s="976" t="n">
        <v>0</v>
      </c>
      <c r="T133" s="977" t="n">
        <v>0</v>
      </c>
      <c r="U133" s="978" t="n">
        <v>13</v>
      </c>
    </row>
    <row r="134">
      <c r="B134" s="311" t="n">
        <v>4196</v>
      </c>
      <c r="C134" s="99" t="s">
        <v>1092</v>
      </c>
      <c r="D134" s="961" t="n">
        <v>5</v>
      </c>
      <c r="E134" s="962" t="n">
        <v>2</v>
      </c>
      <c r="F134" s="963" t="n">
        <v>2</v>
      </c>
      <c r="G134" s="964" t="n">
        <v>2</v>
      </c>
      <c r="H134" s="965" t="n">
        <v>0</v>
      </c>
      <c r="I134" s="966" t="n">
        <v>0</v>
      </c>
      <c r="J134" s="967" t="n">
        <v>1</v>
      </c>
      <c r="K134" s="968" t="n">
        <v>2</v>
      </c>
      <c r="L134" s="969" t="n">
        <v>2</v>
      </c>
      <c r="M134" s="970" t="n">
        <v>2</v>
      </c>
      <c r="N134" s="971" t="n">
        <v>0</v>
      </c>
      <c r="O134" s="972" t="n">
        <v>0</v>
      </c>
      <c r="P134" s="973" t="n">
        <v>1</v>
      </c>
      <c r="Q134" s="974" t="n">
        <v>0</v>
      </c>
      <c r="R134" s="975" t="n">
        <v>0</v>
      </c>
      <c r="S134" s="976" t="n">
        <v>0</v>
      </c>
      <c r="T134" s="977" t="n">
        <v>0</v>
      </c>
      <c r="U134" s="978" t="n">
        <v>27</v>
      </c>
    </row>
    <row r="135">
      <c r="B135" s="311" t="n">
        <v>4197</v>
      </c>
      <c r="C135" s="99" t="s">
        <v>1093</v>
      </c>
      <c r="D135" s="961" t="n">
        <v>2</v>
      </c>
      <c r="E135" s="962" t="n">
        <v>0</v>
      </c>
      <c r="F135" s="963" t="n">
        <v>0</v>
      </c>
      <c r="G135" s="964" t="n">
        <v>0</v>
      </c>
      <c r="H135" s="965" t="n">
        <v>0</v>
      </c>
      <c r="I135" s="966" t="n">
        <v>1</v>
      </c>
      <c r="J135" s="967" t="n">
        <v>1</v>
      </c>
      <c r="K135" s="968" t="n">
        <v>1</v>
      </c>
      <c r="L135" s="969" t="n">
        <v>0</v>
      </c>
      <c r="M135" s="970" t="n">
        <v>0</v>
      </c>
      <c r="N135" s="971" t="n">
        <v>0</v>
      </c>
      <c r="O135" s="972" t="n">
        <v>1</v>
      </c>
      <c r="P135" s="973" t="n">
        <v>0</v>
      </c>
      <c r="Q135" s="974" t="n">
        <v>0</v>
      </c>
      <c r="R135" s="975" t="n">
        <v>0</v>
      </c>
      <c r="S135" s="976" t="n">
        <v>0</v>
      </c>
      <c r="T135" s="977" t="n">
        <v>0</v>
      </c>
      <c r="U135" s="978" t="n">
        <v>54</v>
      </c>
    </row>
    <row r="136">
      <c r="B136" s="311" t="n">
        <v>4198</v>
      </c>
      <c r="C136" s="99" t="s">
        <v>1094</v>
      </c>
      <c r="D136" s="961" t="n">
        <v>16</v>
      </c>
      <c r="E136" s="962" t="n">
        <v>5</v>
      </c>
      <c r="F136" s="963" t="n">
        <v>3</v>
      </c>
      <c r="G136" s="964" t="n">
        <v>3</v>
      </c>
      <c r="H136" s="965" t="n">
        <v>0</v>
      </c>
      <c r="I136" s="966" t="n">
        <v>0</v>
      </c>
      <c r="J136" s="967" t="n">
        <v>8</v>
      </c>
      <c r="K136" s="968" t="n">
        <v>6</v>
      </c>
      <c r="L136" s="969" t="n">
        <v>3</v>
      </c>
      <c r="M136" s="970" t="n">
        <v>3</v>
      </c>
      <c r="N136" s="971" t="n">
        <v>0</v>
      </c>
      <c r="O136" s="972" t="n">
        <v>0</v>
      </c>
      <c r="P136" s="973" t="n">
        <v>0</v>
      </c>
      <c r="Q136" s="974" t="n">
        <v>0</v>
      </c>
      <c r="R136" s="975" t="n">
        <v>0</v>
      </c>
      <c r="S136" s="976" t="n">
        <v>0</v>
      </c>
      <c r="T136" s="977" t="n">
        <v>0</v>
      </c>
      <c r="U136" s="978" t="n">
        <v>357</v>
      </c>
    </row>
    <row r="137">
      <c r="B137" s="311" t="n">
        <v>4199</v>
      </c>
      <c r="C137" s="99" t="s">
        <v>1095</v>
      </c>
      <c r="D137" s="961" t="n">
        <v>7</v>
      </c>
      <c r="E137" s="962" t="n">
        <v>0</v>
      </c>
      <c r="F137" s="963" t="n">
        <v>1</v>
      </c>
      <c r="G137" s="964" t="n">
        <v>1</v>
      </c>
      <c r="H137" s="965" t="n">
        <v>0</v>
      </c>
      <c r="I137" s="966" t="n">
        <v>0</v>
      </c>
      <c r="J137" s="967" t="n">
        <v>6</v>
      </c>
      <c r="K137" s="968" t="n">
        <v>0</v>
      </c>
      <c r="L137" s="969" t="n">
        <v>1</v>
      </c>
      <c r="M137" s="970" t="n">
        <v>1</v>
      </c>
      <c r="N137" s="971" t="n">
        <v>0</v>
      </c>
      <c r="O137" s="972" t="n">
        <v>0</v>
      </c>
      <c r="P137" s="973" t="n">
        <v>0</v>
      </c>
      <c r="Q137" s="974" t="n">
        <v>0</v>
      </c>
      <c r="R137" s="975" t="n">
        <v>0</v>
      </c>
      <c r="S137" s="976" t="n">
        <v>0</v>
      </c>
      <c r="T137" s="977" t="n">
        <v>0</v>
      </c>
      <c r="U137" s="978" t="n">
        <v>65</v>
      </c>
    </row>
    <row r="138">
      <c r="B138" s="311" t="n">
        <v>4200</v>
      </c>
      <c r="C138" s="99" t="s">
        <v>1096</v>
      </c>
      <c r="D138" s="961" t="n">
        <v>33</v>
      </c>
      <c r="E138" s="962" t="n">
        <v>11</v>
      </c>
      <c r="F138" s="963" t="n">
        <v>1</v>
      </c>
      <c r="G138" s="964" t="n">
        <v>1</v>
      </c>
      <c r="H138" s="965" t="n">
        <v>0</v>
      </c>
      <c r="I138" s="966" t="n">
        <v>1</v>
      </c>
      <c r="J138" s="967" t="n">
        <v>20</v>
      </c>
      <c r="K138" s="968" t="n">
        <v>13</v>
      </c>
      <c r="L138" s="969" t="n">
        <v>1</v>
      </c>
      <c r="M138" s="970" t="n">
        <v>1</v>
      </c>
      <c r="N138" s="971" t="n">
        <v>0</v>
      </c>
      <c r="O138" s="972" t="n">
        <v>1</v>
      </c>
      <c r="P138" s="973" t="n">
        <v>1</v>
      </c>
      <c r="Q138" s="974" t="n">
        <v>0</v>
      </c>
      <c r="R138" s="975" t="n">
        <v>0</v>
      </c>
      <c r="S138" s="976" t="n">
        <v>0</v>
      </c>
      <c r="T138" s="977" t="n">
        <v>0</v>
      </c>
      <c r="U138" s="978" t="n">
        <v>484</v>
      </c>
    </row>
    <row r="139">
      <c r="B139" s="311" t="n">
        <v>4201</v>
      </c>
      <c r="C139" s="99" t="s">
        <v>823</v>
      </c>
      <c r="D139" s="961" t="n">
        <v>63</v>
      </c>
      <c r="E139" s="962" t="n">
        <v>17</v>
      </c>
      <c r="F139" s="963" t="n">
        <v>2</v>
      </c>
      <c r="G139" s="964" t="n">
        <v>2</v>
      </c>
      <c r="H139" s="965" t="n">
        <v>0</v>
      </c>
      <c r="I139" s="966" t="n">
        <v>0</v>
      </c>
      <c r="J139" s="967" t="n">
        <v>44</v>
      </c>
      <c r="K139" s="968" t="n">
        <v>17</v>
      </c>
      <c r="L139" s="969" t="n">
        <v>2</v>
      </c>
      <c r="M139" s="970" t="n">
        <v>2</v>
      </c>
      <c r="N139" s="971" t="n">
        <v>0</v>
      </c>
      <c r="O139" s="972" t="n">
        <v>0</v>
      </c>
      <c r="P139" s="973" t="n">
        <v>1</v>
      </c>
      <c r="Q139" s="974" t="n">
        <v>0</v>
      </c>
      <c r="R139" s="975" t="n">
        <v>0</v>
      </c>
      <c r="S139" s="976" t="n">
        <v>0</v>
      </c>
      <c r="T139" s="977" t="n">
        <v>0</v>
      </c>
      <c r="U139" s="978" t="n">
        <v>565</v>
      </c>
    </row>
    <row r="140">
      <c r="B140" s="311" t="n">
        <v>4202</v>
      </c>
      <c r="C140" s="99" t="s">
        <v>1097</v>
      </c>
      <c r="D140" s="961" t="n">
        <v>9</v>
      </c>
      <c r="E140" s="962" t="n">
        <v>3</v>
      </c>
      <c r="F140" s="963" t="n">
        <v>1</v>
      </c>
      <c r="G140" s="964" t="n">
        <v>1</v>
      </c>
      <c r="H140" s="965" t="n">
        <v>0</v>
      </c>
      <c r="I140" s="966" t="n">
        <v>0</v>
      </c>
      <c r="J140" s="967" t="n">
        <v>5</v>
      </c>
      <c r="K140" s="968" t="n">
        <v>3</v>
      </c>
      <c r="L140" s="969" t="n">
        <v>1</v>
      </c>
      <c r="M140" s="970" t="n">
        <v>1</v>
      </c>
      <c r="N140" s="971" t="n">
        <v>0</v>
      </c>
      <c r="O140" s="972" t="n">
        <v>0</v>
      </c>
      <c r="P140" s="973" t="n">
        <v>0</v>
      </c>
      <c r="Q140" s="974" t="n">
        <v>0</v>
      </c>
      <c r="R140" s="975" t="n">
        <v>0</v>
      </c>
      <c r="S140" s="976" t="n">
        <v>0</v>
      </c>
      <c r="T140" s="977" t="n">
        <v>0</v>
      </c>
      <c r="U140" s="978" t="n">
        <v>177</v>
      </c>
    </row>
    <row r="141">
      <c r="B141" s="311" t="n">
        <v>4203</v>
      </c>
      <c r="C141" s="99" t="s">
        <v>1098</v>
      </c>
      <c r="D141" s="961" t="n">
        <v>12</v>
      </c>
      <c r="E141" s="962" t="n">
        <v>6</v>
      </c>
      <c r="F141" s="963" t="n">
        <v>1</v>
      </c>
      <c r="G141" s="964" t="n">
        <v>1</v>
      </c>
      <c r="H141" s="965" t="n">
        <v>0</v>
      </c>
      <c r="I141" s="966" t="n">
        <v>0</v>
      </c>
      <c r="J141" s="967" t="n">
        <v>5</v>
      </c>
      <c r="K141" s="968" t="n">
        <v>8</v>
      </c>
      <c r="L141" s="969" t="n">
        <v>1</v>
      </c>
      <c r="M141" s="970" t="n">
        <v>1</v>
      </c>
      <c r="N141" s="971" t="n">
        <v>0</v>
      </c>
      <c r="O141" s="972" t="n">
        <v>0</v>
      </c>
      <c r="P141" s="973" t="n">
        <v>0</v>
      </c>
      <c r="Q141" s="974" t="n">
        <v>1</v>
      </c>
      <c r="R141" s="975" t="n">
        <v>1</v>
      </c>
      <c r="S141" s="976" t="n">
        <v>0</v>
      </c>
      <c r="T141" s="977" t="n">
        <v>0</v>
      </c>
      <c r="U141" s="978" t="n">
        <v>56</v>
      </c>
    </row>
    <row r="142">
      <c r="B142" s="311" t="n">
        <v>4204</v>
      </c>
      <c r="C142" s="99" t="s">
        <v>1099</v>
      </c>
      <c r="D142" s="961" t="n">
        <v>24</v>
      </c>
      <c r="E142" s="962" t="n">
        <v>8</v>
      </c>
      <c r="F142" s="963" t="n">
        <v>1</v>
      </c>
      <c r="G142" s="964" t="n">
        <v>1</v>
      </c>
      <c r="H142" s="965" t="n">
        <v>0</v>
      </c>
      <c r="I142" s="966" t="n">
        <v>0</v>
      </c>
      <c r="J142" s="967" t="n">
        <v>15</v>
      </c>
      <c r="K142" s="968" t="n">
        <v>9</v>
      </c>
      <c r="L142" s="969" t="n">
        <v>1</v>
      </c>
      <c r="M142" s="970" t="n">
        <v>1</v>
      </c>
      <c r="N142" s="971" t="n">
        <v>0</v>
      </c>
      <c r="O142" s="972" t="n">
        <v>0</v>
      </c>
      <c r="P142" s="973" t="n">
        <v>0</v>
      </c>
      <c r="Q142" s="974" t="n">
        <v>0</v>
      </c>
      <c r="R142" s="975" t="n">
        <v>0</v>
      </c>
      <c r="S142" s="976" t="n">
        <v>0</v>
      </c>
      <c r="T142" s="977" t="n">
        <v>0</v>
      </c>
      <c r="U142" s="978" t="n">
        <v>183</v>
      </c>
    </row>
    <row r="143">
      <c r="B143" s="311" t="n">
        <v>4205</v>
      </c>
      <c r="C143" s="99" t="s">
        <v>1100</v>
      </c>
      <c r="D143" s="961" t="n">
        <v>19</v>
      </c>
      <c r="E143" s="962" t="n">
        <v>2</v>
      </c>
      <c r="F143" s="963" t="n">
        <v>1</v>
      </c>
      <c r="G143" s="964" t="n">
        <v>1</v>
      </c>
      <c r="H143" s="965" t="n">
        <v>0</v>
      </c>
      <c r="I143" s="966" t="n">
        <v>0</v>
      </c>
      <c r="J143" s="967" t="n">
        <v>16</v>
      </c>
      <c r="K143" s="968" t="n">
        <v>2</v>
      </c>
      <c r="L143" s="969" t="n">
        <v>1</v>
      </c>
      <c r="M143" s="970" t="n">
        <v>1</v>
      </c>
      <c r="N143" s="971" t="n">
        <v>0</v>
      </c>
      <c r="O143" s="972" t="n">
        <v>0</v>
      </c>
      <c r="P143" s="973" t="n">
        <v>0</v>
      </c>
      <c r="Q143" s="974" t="n">
        <v>0</v>
      </c>
      <c r="R143" s="975" t="n">
        <v>0</v>
      </c>
      <c r="S143" s="976" t="n">
        <v>0</v>
      </c>
      <c r="T143" s="977" t="n">
        <v>0</v>
      </c>
      <c r="U143" s="978" t="n">
        <v>303</v>
      </c>
    </row>
    <row r="144">
      <c r="B144" s="311" t="n">
        <v>4206</v>
      </c>
      <c r="C144" s="99" t="s">
        <v>1101</v>
      </c>
      <c r="D144" s="961" t="n">
        <v>28</v>
      </c>
      <c r="E144" s="962" t="n">
        <v>11</v>
      </c>
      <c r="F144" s="963" t="n">
        <v>2</v>
      </c>
      <c r="G144" s="964" t="n">
        <v>2</v>
      </c>
      <c r="H144" s="965" t="n">
        <v>0</v>
      </c>
      <c r="I144" s="966" t="n">
        <v>0</v>
      </c>
      <c r="J144" s="967" t="n">
        <v>15</v>
      </c>
      <c r="K144" s="968" t="n">
        <v>16</v>
      </c>
      <c r="L144" s="969" t="n">
        <v>2</v>
      </c>
      <c r="M144" s="970" t="n">
        <v>2</v>
      </c>
      <c r="N144" s="971" t="n">
        <v>0</v>
      </c>
      <c r="O144" s="972" t="n">
        <v>0</v>
      </c>
      <c r="P144" s="973" t="n">
        <v>1</v>
      </c>
      <c r="Q144" s="974" t="n">
        <v>0</v>
      </c>
      <c r="R144" s="975" t="n">
        <v>0</v>
      </c>
      <c r="S144" s="976" t="n">
        <v>0</v>
      </c>
      <c r="T144" s="977" t="n">
        <v>0</v>
      </c>
      <c r="U144" s="978" t="n">
        <v>392</v>
      </c>
    </row>
    <row r="145">
      <c r="B145" s="311" t="n">
        <v>4207</v>
      </c>
      <c r="C145" s="99" t="s">
        <v>1102</v>
      </c>
      <c r="D145" s="961" t="n">
        <v>16</v>
      </c>
      <c r="E145" s="962" t="n">
        <v>6</v>
      </c>
      <c r="F145" s="963" t="n">
        <v>2</v>
      </c>
      <c r="G145" s="964" t="n">
        <v>2</v>
      </c>
      <c r="H145" s="965" t="n">
        <v>0</v>
      </c>
      <c r="I145" s="966" t="n">
        <v>1</v>
      </c>
      <c r="J145" s="967" t="n">
        <v>7</v>
      </c>
      <c r="K145" s="968" t="n">
        <v>7</v>
      </c>
      <c r="L145" s="969" t="n">
        <v>2</v>
      </c>
      <c r="M145" s="970" t="n">
        <v>2</v>
      </c>
      <c r="N145" s="971" t="n">
        <v>0</v>
      </c>
      <c r="O145" s="972" t="n">
        <v>1</v>
      </c>
      <c r="P145" s="973" t="n">
        <v>2</v>
      </c>
      <c r="Q145" s="974" t="n">
        <v>0</v>
      </c>
      <c r="R145" s="975" t="n">
        <v>0</v>
      </c>
      <c r="S145" s="976" t="n">
        <v>0</v>
      </c>
      <c r="T145" s="977" t="n">
        <v>0</v>
      </c>
      <c r="U145" s="978" t="n">
        <v>98</v>
      </c>
    </row>
    <row r="146">
      <c r="B146" s="311" t="n">
        <v>4208</v>
      </c>
      <c r="C146" s="99" t="s">
        <v>1103</v>
      </c>
      <c r="D146" s="961" t="n">
        <v>8</v>
      </c>
      <c r="E146" s="962" t="n">
        <v>3</v>
      </c>
      <c r="F146" s="963" t="n">
        <v>0</v>
      </c>
      <c r="G146" s="964" t="n">
        <v>0</v>
      </c>
      <c r="H146" s="965" t="n">
        <v>0</v>
      </c>
      <c r="I146" s="966" t="n">
        <v>0</v>
      </c>
      <c r="J146" s="967" t="n">
        <v>5</v>
      </c>
      <c r="K146" s="968" t="n">
        <v>3</v>
      </c>
      <c r="L146" s="969" t="n">
        <v>0</v>
      </c>
      <c r="M146" s="970" t="n">
        <v>0</v>
      </c>
      <c r="N146" s="971" t="n">
        <v>0</v>
      </c>
      <c r="O146" s="972" t="n">
        <v>0</v>
      </c>
      <c r="P146" s="973" t="n">
        <v>1</v>
      </c>
      <c r="Q146" s="974" t="n">
        <v>0</v>
      </c>
      <c r="R146" s="975" t="n">
        <v>0</v>
      </c>
      <c r="S146" s="976" t="n">
        <v>0</v>
      </c>
      <c r="T146" s="977" t="n">
        <v>0</v>
      </c>
      <c r="U146" s="978" t="n">
        <v>33</v>
      </c>
    </row>
    <row r="147">
      <c r="B147" s="311" t="n">
        <v>4209</v>
      </c>
      <c r="C147" s="99" t="s">
        <v>1104</v>
      </c>
      <c r="D147" s="961" t="n">
        <v>25</v>
      </c>
      <c r="E147" s="962" t="n">
        <v>11</v>
      </c>
      <c r="F147" s="963" t="n">
        <v>4</v>
      </c>
      <c r="G147" s="964" t="n">
        <v>3</v>
      </c>
      <c r="H147" s="965" t="n">
        <v>1</v>
      </c>
      <c r="I147" s="966" t="n">
        <v>0</v>
      </c>
      <c r="J147" s="967" t="n">
        <v>10</v>
      </c>
      <c r="K147" s="968" t="n">
        <v>16</v>
      </c>
      <c r="L147" s="969" t="n">
        <v>4</v>
      </c>
      <c r="M147" s="970" t="n">
        <v>3</v>
      </c>
      <c r="N147" s="971" t="n">
        <v>1</v>
      </c>
      <c r="O147" s="972" t="n">
        <v>0</v>
      </c>
      <c r="P147" s="973" t="n">
        <v>0</v>
      </c>
      <c r="Q147" s="974" t="n">
        <v>0</v>
      </c>
      <c r="R147" s="975" t="n">
        <v>0</v>
      </c>
      <c r="S147" s="976" t="n">
        <v>0</v>
      </c>
      <c r="T147" s="977" t="n">
        <v>0</v>
      </c>
      <c r="U147" s="978" t="n">
        <v>210</v>
      </c>
    </row>
    <row r="148">
      <c r="B148" s="311" t="n">
        <v>4210</v>
      </c>
      <c r="C148" s="99" t="s">
        <v>1105</v>
      </c>
      <c r="D148" s="961" t="n">
        <v>6</v>
      </c>
      <c r="E148" s="962" t="n">
        <v>3</v>
      </c>
      <c r="F148" s="963" t="n">
        <v>1</v>
      </c>
      <c r="G148" s="964" t="n">
        <v>1</v>
      </c>
      <c r="H148" s="965" t="n">
        <v>0</v>
      </c>
      <c r="I148" s="966" t="n">
        <v>0</v>
      </c>
      <c r="J148" s="967" t="n">
        <v>2</v>
      </c>
      <c r="K148" s="968" t="n">
        <v>3</v>
      </c>
      <c r="L148" s="969" t="n">
        <v>1</v>
      </c>
      <c r="M148" s="970" t="n">
        <v>1</v>
      </c>
      <c r="N148" s="971" t="n">
        <v>0</v>
      </c>
      <c r="O148" s="972" t="n">
        <v>0</v>
      </c>
      <c r="P148" s="973" t="n">
        <v>1</v>
      </c>
      <c r="Q148" s="974" t="n">
        <v>0</v>
      </c>
      <c r="R148" s="975" t="n">
        <v>0</v>
      </c>
      <c r="S148" s="976" t="n">
        <v>0</v>
      </c>
      <c r="T148" s="977" t="n">
        <v>0</v>
      </c>
      <c r="U148" s="978" t="n">
        <v>24</v>
      </c>
    </row>
    <row r="149">
      <c r="B149" s="924" t="n">
        <v>4249</v>
      </c>
      <c r="C149" s="116" t="s">
        <v>1106</v>
      </c>
      <c r="D149" s="979" t="n">
        <v>111</v>
      </c>
      <c r="E149" s="980" t="n">
        <v>46</v>
      </c>
      <c r="F149" s="981" t="n">
        <v>18</v>
      </c>
      <c r="G149" s="982" t="n">
        <v>18</v>
      </c>
      <c r="H149" s="983" t="n">
        <v>0</v>
      </c>
      <c r="I149" s="984" t="n">
        <v>1</v>
      </c>
      <c r="J149" s="985" t="n">
        <v>46</v>
      </c>
      <c r="K149" s="986" t="n">
        <v>57</v>
      </c>
      <c r="L149" s="987" t="n">
        <v>20</v>
      </c>
      <c r="M149" s="988" t="n">
        <v>20</v>
      </c>
      <c r="N149" s="989" t="n">
        <v>0</v>
      </c>
      <c r="O149" s="990" t="n">
        <v>1</v>
      </c>
      <c r="P149" s="991" t="n">
        <v>3</v>
      </c>
      <c r="Q149" s="992" t="n">
        <v>0</v>
      </c>
      <c r="R149" s="993" t="n">
        <v>0</v>
      </c>
      <c r="S149" s="994" t="n">
        <v>0</v>
      </c>
      <c r="T149" s="995" t="n">
        <v>0</v>
      </c>
      <c r="U149" s="996" t="n">
        <v>1281</v>
      </c>
    </row>
    <row r="150">
      <c r="B150" s="311" t="n">
        <v>4221</v>
      </c>
      <c r="C150" s="99" t="s">
        <v>1107</v>
      </c>
      <c r="D150" s="961" t="n">
        <v>5</v>
      </c>
      <c r="E150" s="962" t="n">
        <v>3</v>
      </c>
      <c r="F150" s="963" t="n">
        <v>0</v>
      </c>
      <c r="G150" s="964" t="n">
        <v>0</v>
      </c>
      <c r="H150" s="965" t="n">
        <v>0</v>
      </c>
      <c r="I150" s="966" t="n">
        <v>0</v>
      </c>
      <c r="J150" s="967" t="n">
        <v>2</v>
      </c>
      <c r="K150" s="968" t="n">
        <v>4</v>
      </c>
      <c r="L150" s="969" t="n">
        <v>0</v>
      </c>
      <c r="M150" s="970" t="n">
        <v>0</v>
      </c>
      <c r="N150" s="971" t="n">
        <v>0</v>
      </c>
      <c r="O150" s="972" t="n">
        <v>0</v>
      </c>
      <c r="P150" s="973" t="n">
        <v>0</v>
      </c>
      <c r="Q150" s="974" t="n">
        <v>0</v>
      </c>
      <c r="R150" s="975" t="n">
        <v>0</v>
      </c>
      <c r="S150" s="976" t="n">
        <v>0</v>
      </c>
      <c r="T150" s="977" t="n">
        <v>0</v>
      </c>
      <c r="U150" s="978" t="n">
        <v>71</v>
      </c>
    </row>
    <row r="151">
      <c r="B151" s="311" t="n">
        <v>4222</v>
      </c>
      <c r="C151" s="99" t="s">
        <v>1108</v>
      </c>
      <c r="D151" s="961" t="n">
        <v>4</v>
      </c>
      <c r="E151" s="962" t="n">
        <v>1</v>
      </c>
      <c r="F151" s="963" t="n">
        <v>0</v>
      </c>
      <c r="G151" s="964" t="n">
        <v>0</v>
      </c>
      <c r="H151" s="965" t="n">
        <v>0</v>
      </c>
      <c r="I151" s="966" t="n">
        <v>0</v>
      </c>
      <c r="J151" s="967" t="n">
        <v>3</v>
      </c>
      <c r="K151" s="968" t="n">
        <v>2</v>
      </c>
      <c r="L151" s="969" t="n">
        <v>0</v>
      </c>
      <c r="M151" s="970" t="n">
        <v>0</v>
      </c>
      <c r="N151" s="971" t="n">
        <v>0</v>
      </c>
      <c r="O151" s="972" t="n">
        <v>0</v>
      </c>
      <c r="P151" s="973" t="n">
        <v>0</v>
      </c>
      <c r="Q151" s="974" t="n">
        <v>0</v>
      </c>
      <c r="R151" s="975" t="n">
        <v>0</v>
      </c>
      <c r="S151" s="976" t="n">
        <v>0</v>
      </c>
      <c r="T151" s="977" t="n">
        <v>0</v>
      </c>
      <c r="U151" s="978" t="n">
        <v>132</v>
      </c>
    </row>
    <row r="152">
      <c r="B152" s="311" t="n">
        <v>4223</v>
      </c>
      <c r="C152" s="99" t="s">
        <v>1109</v>
      </c>
      <c r="D152" s="961" t="n">
        <v>5</v>
      </c>
      <c r="E152" s="962" t="n">
        <v>2</v>
      </c>
      <c r="F152" s="963" t="n">
        <v>1</v>
      </c>
      <c r="G152" s="964" t="n">
        <v>1</v>
      </c>
      <c r="H152" s="965" t="n">
        <v>0</v>
      </c>
      <c r="I152" s="966" t="n">
        <v>0</v>
      </c>
      <c r="J152" s="967" t="n">
        <v>2</v>
      </c>
      <c r="K152" s="968" t="n">
        <v>2</v>
      </c>
      <c r="L152" s="969" t="n">
        <v>1</v>
      </c>
      <c r="M152" s="970" t="n">
        <v>1</v>
      </c>
      <c r="N152" s="971" t="n">
        <v>0</v>
      </c>
      <c r="O152" s="972" t="n">
        <v>0</v>
      </c>
      <c r="P152" s="973" t="n">
        <v>0</v>
      </c>
      <c r="Q152" s="974" t="n">
        <v>0</v>
      </c>
      <c r="R152" s="975" t="n">
        <v>0</v>
      </c>
      <c r="S152" s="976" t="n">
        <v>0</v>
      </c>
      <c r="T152" s="977" t="n">
        <v>0</v>
      </c>
      <c r="U152" s="978" t="n">
        <v>22</v>
      </c>
    </row>
    <row r="153">
      <c r="B153" s="311" t="n">
        <v>4224</v>
      </c>
      <c r="C153" s="99" t="s">
        <v>1110</v>
      </c>
      <c r="D153" s="961" t="n">
        <v>6</v>
      </c>
      <c r="E153" s="962" t="n">
        <v>3</v>
      </c>
      <c r="F153" s="963" t="n">
        <v>2</v>
      </c>
      <c r="G153" s="964" t="n">
        <v>2</v>
      </c>
      <c r="H153" s="965" t="n">
        <v>0</v>
      </c>
      <c r="I153" s="966" t="n">
        <v>0</v>
      </c>
      <c r="J153" s="967" t="n">
        <v>1</v>
      </c>
      <c r="K153" s="968" t="n">
        <v>4</v>
      </c>
      <c r="L153" s="969" t="n">
        <v>3</v>
      </c>
      <c r="M153" s="970" t="n">
        <v>3</v>
      </c>
      <c r="N153" s="971" t="n">
        <v>0</v>
      </c>
      <c r="O153" s="972" t="n">
        <v>0</v>
      </c>
      <c r="P153" s="973" t="n">
        <v>0</v>
      </c>
      <c r="Q153" s="974" t="n">
        <v>0</v>
      </c>
      <c r="R153" s="975" t="n">
        <v>0</v>
      </c>
      <c r="S153" s="976" t="n">
        <v>0</v>
      </c>
      <c r="T153" s="977" t="n">
        <v>0</v>
      </c>
      <c r="U153" s="978" t="n">
        <v>75</v>
      </c>
    </row>
    <row r="154">
      <c r="B154" s="311" t="n">
        <v>4226</v>
      </c>
      <c r="C154" s="99" t="s">
        <v>1111</v>
      </c>
      <c r="D154" s="961" t="n">
        <v>2</v>
      </c>
      <c r="E154" s="962" t="n">
        <v>2</v>
      </c>
      <c r="F154" s="963" t="n">
        <v>0</v>
      </c>
      <c r="G154" s="964" t="n">
        <v>0</v>
      </c>
      <c r="H154" s="965" t="n">
        <v>0</v>
      </c>
      <c r="I154" s="966" t="n">
        <v>0</v>
      </c>
      <c r="J154" s="967" t="n">
        <v>0</v>
      </c>
      <c r="K154" s="968" t="n">
        <v>2</v>
      </c>
      <c r="L154" s="969" t="n">
        <v>0</v>
      </c>
      <c r="M154" s="970" t="n">
        <v>0</v>
      </c>
      <c r="N154" s="971" t="n">
        <v>0</v>
      </c>
      <c r="O154" s="972" t="n">
        <v>0</v>
      </c>
      <c r="P154" s="973" t="n">
        <v>0</v>
      </c>
      <c r="Q154" s="974" t="n">
        <v>0</v>
      </c>
      <c r="R154" s="975" t="n">
        <v>0</v>
      </c>
      <c r="S154" s="976" t="n">
        <v>0</v>
      </c>
      <c r="T154" s="977" t="n">
        <v>0</v>
      </c>
      <c r="U154" s="978" t="n">
        <v>31</v>
      </c>
    </row>
    <row r="155">
      <c r="B155" s="311" t="n">
        <v>4227</v>
      </c>
      <c r="C155" s="99" t="s">
        <v>1112</v>
      </c>
      <c r="D155" s="961" t="n">
        <v>4</v>
      </c>
      <c r="E155" s="962" t="n">
        <v>1</v>
      </c>
      <c r="F155" s="963" t="n">
        <v>1</v>
      </c>
      <c r="G155" s="964" t="n">
        <v>1</v>
      </c>
      <c r="H155" s="965" t="n">
        <v>0</v>
      </c>
      <c r="I155" s="966" t="n">
        <v>0</v>
      </c>
      <c r="J155" s="967" t="n">
        <v>2</v>
      </c>
      <c r="K155" s="968" t="n">
        <v>1</v>
      </c>
      <c r="L155" s="969" t="n">
        <v>1</v>
      </c>
      <c r="M155" s="970" t="n">
        <v>1</v>
      </c>
      <c r="N155" s="971" t="n">
        <v>0</v>
      </c>
      <c r="O155" s="972" t="n">
        <v>0</v>
      </c>
      <c r="P155" s="973" t="n">
        <v>0</v>
      </c>
      <c r="Q155" s="974" t="n">
        <v>0</v>
      </c>
      <c r="R155" s="975" t="n">
        <v>0</v>
      </c>
      <c r="S155" s="976" t="n">
        <v>0</v>
      </c>
      <c r="T155" s="977" t="n">
        <v>0</v>
      </c>
      <c r="U155" s="978" t="n">
        <v>67</v>
      </c>
    </row>
    <row r="156">
      <c r="B156" s="311" t="n">
        <v>4228</v>
      </c>
      <c r="C156" s="99" t="s">
        <v>1113</v>
      </c>
      <c r="D156" s="961" t="n">
        <v>8</v>
      </c>
      <c r="E156" s="962" t="n">
        <v>3</v>
      </c>
      <c r="F156" s="963" t="n">
        <v>3</v>
      </c>
      <c r="G156" s="964" t="n">
        <v>3</v>
      </c>
      <c r="H156" s="965" t="n">
        <v>0</v>
      </c>
      <c r="I156" s="966" t="n">
        <v>0</v>
      </c>
      <c r="J156" s="967" t="n">
        <v>2</v>
      </c>
      <c r="K156" s="968" t="n">
        <v>7</v>
      </c>
      <c r="L156" s="969" t="n">
        <v>3</v>
      </c>
      <c r="M156" s="970" t="n">
        <v>3</v>
      </c>
      <c r="N156" s="971" t="n">
        <v>0</v>
      </c>
      <c r="O156" s="972" t="n">
        <v>0</v>
      </c>
      <c r="P156" s="973" t="n">
        <v>0</v>
      </c>
      <c r="Q156" s="974" t="n">
        <v>0</v>
      </c>
      <c r="R156" s="975" t="n">
        <v>0</v>
      </c>
      <c r="S156" s="976" t="n">
        <v>0</v>
      </c>
      <c r="T156" s="977" t="n">
        <v>0</v>
      </c>
      <c r="U156" s="978" t="n">
        <v>86</v>
      </c>
    </row>
    <row r="157">
      <c r="B157" s="311" t="n">
        <v>4229</v>
      </c>
      <c r="C157" s="99" t="s">
        <v>1114</v>
      </c>
      <c r="D157" s="961" t="n">
        <v>3</v>
      </c>
      <c r="E157" s="962" t="n">
        <v>1</v>
      </c>
      <c r="F157" s="963" t="n">
        <v>0</v>
      </c>
      <c r="G157" s="964" t="n">
        <v>0</v>
      </c>
      <c r="H157" s="965" t="n">
        <v>0</v>
      </c>
      <c r="I157" s="966" t="n">
        <v>0</v>
      </c>
      <c r="J157" s="967" t="n">
        <v>2</v>
      </c>
      <c r="K157" s="968" t="n">
        <v>1</v>
      </c>
      <c r="L157" s="969" t="n">
        <v>0</v>
      </c>
      <c r="M157" s="970" t="n">
        <v>0</v>
      </c>
      <c r="N157" s="971" t="n">
        <v>0</v>
      </c>
      <c r="O157" s="972" t="n">
        <v>0</v>
      </c>
      <c r="P157" s="973" t="n">
        <v>0</v>
      </c>
      <c r="Q157" s="974" t="n">
        <v>0</v>
      </c>
      <c r="R157" s="975" t="n">
        <v>0</v>
      </c>
      <c r="S157" s="976" t="n">
        <v>0</v>
      </c>
      <c r="T157" s="977" t="n">
        <v>0</v>
      </c>
      <c r="U157" s="978" t="n">
        <v>35</v>
      </c>
    </row>
    <row r="158">
      <c r="B158" s="311" t="n">
        <v>4230</v>
      </c>
      <c r="C158" s="99" t="s">
        <v>1115</v>
      </c>
      <c r="D158" s="961" t="n">
        <v>0</v>
      </c>
      <c r="E158" s="962" t="n">
        <v>0</v>
      </c>
      <c r="F158" s="963" t="n">
        <v>0</v>
      </c>
      <c r="G158" s="964" t="n">
        <v>0</v>
      </c>
      <c r="H158" s="965" t="n">
        <v>0</v>
      </c>
      <c r="I158" s="966" t="n">
        <v>0</v>
      </c>
      <c r="J158" s="967" t="n">
        <v>0</v>
      </c>
      <c r="K158" s="968" t="n">
        <v>0</v>
      </c>
      <c r="L158" s="969" t="n">
        <v>0</v>
      </c>
      <c r="M158" s="970" t="n">
        <v>0</v>
      </c>
      <c r="N158" s="971" t="n">
        <v>0</v>
      </c>
      <c r="O158" s="972" t="n">
        <v>0</v>
      </c>
      <c r="P158" s="973" t="n">
        <v>0</v>
      </c>
      <c r="Q158" s="974" t="n">
        <v>0</v>
      </c>
      <c r="R158" s="975" t="n">
        <v>0</v>
      </c>
      <c r="S158" s="976" t="n">
        <v>0</v>
      </c>
      <c r="T158" s="977" t="n">
        <v>0</v>
      </c>
      <c r="U158" s="978" t="n">
        <v>0</v>
      </c>
    </row>
    <row r="159">
      <c r="B159" s="311" t="n">
        <v>4231</v>
      </c>
      <c r="C159" s="99" t="s">
        <v>1116</v>
      </c>
      <c r="D159" s="961" t="n">
        <v>6</v>
      </c>
      <c r="E159" s="962" t="n">
        <v>3</v>
      </c>
      <c r="F159" s="963" t="n">
        <v>0</v>
      </c>
      <c r="G159" s="964" t="n">
        <v>0</v>
      </c>
      <c r="H159" s="965" t="n">
        <v>0</v>
      </c>
      <c r="I159" s="966" t="n">
        <v>0</v>
      </c>
      <c r="J159" s="967" t="n">
        <v>3</v>
      </c>
      <c r="K159" s="968" t="n">
        <v>3</v>
      </c>
      <c r="L159" s="969" t="n">
        <v>0</v>
      </c>
      <c r="M159" s="970" t="n">
        <v>0</v>
      </c>
      <c r="N159" s="971" t="n">
        <v>0</v>
      </c>
      <c r="O159" s="972" t="n">
        <v>0</v>
      </c>
      <c r="P159" s="973" t="n">
        <v>0</v>
      </c>
      <c r="Q159" s="974" t="n">
        <v>0</v>
      </c>
      <c r="R159" s="975" t="n">
        <v>0</v>
      </c>
      <c r="S159" s="976" t="n">
        <v>0</v>
      </c>
      <c r="T159" s="977" t="n">
        <v>0</v>
      </c>
      <c r="U159" s="978" t="n">
        <v>57</v>
      </c>
    </row>
    <row r="160">
      <c r="B160" s="311" t="n">
        <v>4232</v>
      </c>
      <c r="C160" s="99" t="s">
        <v>1117</v>
      </c>
      <c r="D160" s="961" t="n">
        <v>1</v>
      </c>
      <c r="E160" s="962" t="n">
        <v>0</v>
      </c>
      <c r="F160" s="963" t="n">
        <v>1</v>
      </c>
      <c r="G160" s="964" t="n">
        <v>1</v>
      </c>
      <c r="H160" s="965" t="n">
        <v>0</v>
      </c>
      <c r="I160" s="966" t="n">
        <v>0</v>
      </c>
      <c r="J160" s="967" t="n">
        <v>0</v>
      </c>
      <c r="K160" s="968" t="n">
        <v>0</v>
      </c>
      <c r="L160" s="969" t="n">
        <v>1</v>
      </c>
      <c r="M160" s="970" t="n">
        <v>1</v>
      </c>
      <c r="N160" s="971" t="n">
        <v>0</v>
      </c>
      <c r="O160" s="972" t="n">
        <v>0</v>
      </c>
      <c r="P160" s="973" t="n">
        <v>0</v>
      </c>
      <c r="Q160" s="974" t="n">
        <v>0</v>
      </c>
      <c r="R160" s="975" t="n">
        <v>0</v>
      </c>
      <c r="S160" s="976" t="n">
        <v>0</v>
      </c>
      <c r="T160" s="977" t="n">
        <v>0</v>
      </c>
      <c r="U160" s="978" t="n">
        <v>4</v>
      </c>
    </row>
    <row r="161">
      <c r="B161" s="311" t="n">
        <v>4233</v>
      </c>
      <c r="C161" s="99" t="s">
        <v>1118</v>
      </c>
      <c r="D161" s="961" t="n">
        <v>2</v>
      </c>
      <c r="E161" s="962" t="n">
        <v>1</v>
      </c>
      <c r="F161" s="963" t="n">
        <v>0</v>
      </c>
      <c r="G161" s="964" t="n">
        <v>0</v>
      </c>
      <c r="H161" s="965" t="n">
        <v>0</v>
      </c>
      <c r="I161" s="966" t="n">
        <v>0</v>
      </c>
      <c r="J161" s="967" t="n">
        <v>1</v>
      </c>
      <c r="K161" s="968" t="n">
        <v>1</v>
      </c>
      <c r="L161" s="969" t="n">
        <v>0</v>
      </c>
      <c r="M161" s="970" t="n">
        <v>0</v>
      </c>
      <c r="N161" s="971" t="n">
        <v>0</v>
      </c>
      <c r="O161" s="972" t="n">
        <v>0</v>
      </c>
      <c r="P161" s="973" t="n">
        <v>0</v>
      </c>
      <c r="Q161" s="974" t="n">
        <v>0</v>
      </c>
      <c r="R161" s="975" t="n">
        <v>0</v>
      </c>
      <c r="S161" s="976" t="n">
        <v>0</v>
      </c>
      <c r="T161" s="977" t="n">
        <v>0</v>
      </c>
      <c r="U161" s="978" t="n">
        <v>123</v>
      </c>
    </row>
    <row r="162">
      <c r="B162" s="311" t="n">
        <v>4234</v>
      </c>
      <c r="C162" s="99" t="s">
        <v>1119</v>
      </c>
      <c r="D162" s="961" t="n">
        <v>9</v>
      </c>
      <c r="E162" s="962" t="n">
        <v>4</v>
      </c>
      <c r="F162" s="963" t="n">
        <v>1</v>
      </c>
      <c r="G162" s="964" t="n">
        <v>1</v>
      </c>
      <c r="H162" s="965" t="n">
        <v>0</v>
      </c>
      <c r="I162" s="966" t="n">
        <v>0</v>
      </c>
      <c r="J162" s="967" t="n">
        <v>4</v>
      </c>
      <c r="K162" s="968" t="n">
        <v>5</v>
      </c>
      <c r="L162" s="969" t="n">
        <v>1</v>
      </c>
      <c r="M162" s="970" t="n">
        <v>1</v>
      </c>
      <c r="N162" s="971" t="n">
        <v>0</v>
      </c>
      <c r="O162" s="972" t="n">
        <v>0</v>
      </c>
      <c r="P162" s="973" t="n">
        <v>1</v>
      </c>
      <c r="Q162" s="974" t="n">
        <v>0</v>
      </c>
      <c r="R162" s="975" t="n">
        <v>0</v>
      </c>
      <c r="S162" s="976" t="n">
        <v>0</v>
      </c>
      <c r="T162" s="977" t="n">
        <v>0</v>
      </c>
      <c r="U162" s="978" t="n">
        <v>52</v>
      </c>
    </row>
    <row r="163">
      <c r="B163" s="311" t="n">
        <v>4235</v>
      </c>
      <c r="C163" s="99" t="s">
        <v>1120</v>
      </c>
      <c r="D163" s="961" t="n">
        <v>2</v>
      </c>
      <c r="E163" s="962" t="n">
        <v>0</v>
      </c>
      <c r="F163" s="963" t="n">
        <v>1</v>
      </c>
      <c r="G163" s="964" t="n">
        <v>1</v>
      </c>
      <c r="H163" s="965" t="n">
        <v>0</v>
      </c>
      <c r="I163" s="966" t="n">
        <v>0</v>
      </c>
      <c r="J163" s="967" t="n">
        <v>1</v>
      </c>
      <c r="K163" s="968" t="n">
        <v>0</v>
      </c>
      <c r="L163" s="969" t="n">
        <v>1</v>
      </c>
      <c r="M163" s="970" t="n">
        <v>1</v>
      </c>
      <c r="N163" s="971" t="n">
        <v>0</v>
      </c>
      <c r="O163" s="972" t="n">
        <v>0</v>
      </c>
      <c r="P163" s="973" t="n">
        <v>0</v>
      </c>
      <c r="Q163" s="974" t="n">
        <v>0</v>
      </c>
      <c r="R163" s="975" t="n">
        <v>0</v>
      </c>
      <c r="S163" s="976" t="n">
        <v>0</v>
      </c>
      <c r="T163" s="977" t="n">
        <v>0</v>
      </c>
      <c r="U163" s="978" t="n">
        <v>3</v>
      </c>
    </row>
    <row r="164">
      <c r="B164" s="311" t="n">
        <v>4236</v>
      </c>
      <c r="C164" s="99" t="s">
        <v>1121</v>
      </c>
      <c r="D164" s="961" t="n">
        <v>24</v>
      </c>
      <c r="E164" s="962" t="n">
        <v>10</v>
      </c>
      <c r="F164" s="963" t="n">
        <v>3</v>
      </c>
      <c r="G164" s="964" t="n">
        <v>3</v>
      </c>
      <c r="H164" s="965" t="n">
        <v>0</v>
      </c>
      <c r="I164" s="966" t="n">
        <v>0</v>
      </c>
      <c r="J164" s="967" t="n">
        <v>11</v>
      </c>
      <c r="K164" s="968" t="n">
        <v>10</v>
      </c>
      <c r="L164" s="969" t="n">
        <v>3</v>
      </c>
      <c r="M164" s="970" t="n">
        <v>3</v>
      </c>
      <c r="N164" s="971" t="n">
        <v>0</v>
      </c>
      <c r="O164" s="972" t="n">
        <v>0</v>
      </c>
      <c r="P164" s="973" t="n">
        <v>1</v>
      </c>
      <c r="Q164" s="974" t="n">
        <v>0</v>
      </c>
      <c r="R164" s="975" t="n">
        <v>0</v>
      </c>
      <c r="S164" s="976" t="n">
        <v>0</v>
      </c>
      <c r="T164" s="977" t="n">
        <v>0</v>
      </c>
      <c r="U164" s="978" t="n">
        <v>148</v>
      </c>
    </row>
    <row r="165">
      <c r="B165" s="311" t="n">
        <v>4237</v>
      </c>
      <c r="C165" s="99" t="s">
        <v>1122</v>
      </c>
      <c r="D165" s="961" t="n">
        <v>2</v>
      </c>
      <c r="E165" s="962" t="n">
        <v>2</v>
      </c>
      <c r="F165" s="963" t="n">
        <v>0</v>
      </c>
      <c r="G165" s="964" t="n">
        <v>0</v>
      </c>
      <c r="H165" s="965" t="n">
        <v>0</v>
      </c>
      <c r="I165" s="966" t="n">
        <v>0</v>
      </c>
      <c r="J165" s="967" t="n">
        <v>0</v>
      </c>
      <c r="K165" s="968" t="n">
        <v>2</v>
      </c>
      <c r="L165" s="969" t="n">
        <v>0</v>
      </c>
      <c r="M165" s="970" t="n">
        <v>0</v>
      </c>
      <c r="N165" s="971" t="n">
        <v>0</v>
      </c>
      <c r="O165" s="972" t="n">
        <v>0</v>
      </c>
      <c r="P165" s="973" t="n">
        <v>0</v>
      </c>
      <c r="Q165" s="974" t="n">
        <v>0</v>
      </c>
      <c r="R165" s="975" t="n">
        <v>0</v>
      </c>
      <c r="S165" s="976" t="n">
        <v>0</v>
      </c>
      <c r="T165" s="977" t="n">
        <v>0</v>
      </c>
      <c r="U165" s="978" t="n">
        <v>8</v>
      </c>
    </row>
    <row r="166">
      <c r="B166" s="311" t="n">
        <v>4238</v>
      </c>
      <c r="C166" s="99" t="s">
        <v>1123</v>
      </c>
      <c r="D166" s="961" t="n">
        <v>8</v>
      </c>
      <c r="E166" s="962" t="n">
        <v>1</v>
      </c>
      <c r="F166" s="963" t="n">
        <v>1</v>
      </c>
      <c r="G166" s="964" t="n">
        <v>1</v>
      </c>
      <c r="H166" s="965" t="n">
        <v>0</v>
      </c>
      <c r="I166" s="966" t="n">
        <v>0</v>
      </c>
      <c r="J166" s="967" t="n">
        <v>6</v>
      </c>
      <c r="K166" s="968" t="n">
        <v>1</v>
      </c>
      <c r="L166" s="969" t="n">
        <v>1</v>
      </c>
      <c r="M166" s="970" t="n">
        <v>1</v>
      </c>
      <c r="N166" s="971" t="n">
        <v>0</v>
      </c>
      <c r="O166" s="972" t="n">
        <v>0</v>
      </c>
      <c r="P166" s="973" t="n">
        <v>0</v>
      </c>
      <c r="Q166" s="974" t="n">
        <v>0</v>
      </c>
      <c r="R166" s="975" t="n">
        <v>0</v>
      </c>
      <c r="S166" s="976" t="n">
        <v>0</v>
      </c>
      <c r="T166" s="977" t="n">
        <v>0</v>
      </c>
      <c r="U166" s="978" t="n">
        <v>98</v>
      </c>
    </row>
    <row r="167">
      <c r="B167" s="311" t="n">
        <v>4239</v>
      </c>
      <c r="C167" s="99" t="s">
        <v>1124</v>
      </c>
      <c r="D167" s="961" t="n">
        <v>15</v>
      </c>
      <c r="E167" s="962" t="n">
        <v>7</v>
      </c>
      <c r="F167" s="963" t="n">
        <v>4</v>
      </c>
      <c r="G167" s="964" t="n">
        <v>4</v>
      </c>
      <c r="H167" s="965" t="n">
        <v>0</v>
      </c>
      <c r="I167" s="966" t="n">
        <v>0</v>
      </c>
      <c r="J167" s="967" t="n">
        <v>4</v>
      </c>
      <c r="K167" s="968" t="n">
        <v>9</v>
      </c>
      <c r="L167" s="969" t="n">
        <v>5</v>
      </c>
      <c r="M167" s="970" t="n">
        <v>5</v>
      </c>
      <c r="N167" s="971" t="n">
        <v>0</v>
      </c>
      <c r="O167" s="972" t="n">
        <v>0</v>
      </c>
      <c r="P167" s="973" t="n">
        <v>1</v>
      </c>
      <c r="Q167" s="974" t="n">
        <v>0</v>
      </c>
      <c r="R167" s="975" t="n">
        <v>0</v>
      </c>
      <c r="S167" s="976" t="n">
        <v>0</v>
      </c>
      <c r="T167" s="977" t="n">
        <v>0</v>
      </c>
      <c r="U167" s="978" t="n">
        <v>137</v>
      </c>
    </row>
    <row r="168">
      <c r="B168" s="311" t="n">
        <v>4240</v>
      </c>
      <c r="C168" s="99" t="s">
        <v>1125</v>
      </c>
      <c r="D168" s="961" t="n">
        <v>5</v>
      </c>
      <c r="E168" s="962" t="n">
        <v>2</v>
      </c>
      <c r="F168" s="963" t="n">
        <v>0</v>
      </c>
      <c r="G168" s="964" t="n">
        <v>0</v>
      </c>
      <c r="H168" s="965" t="n">
        <v>0</v>
      </c>
      <c r="I168" s="966" t="n">
        <v>1</v>
      </c>
      <c r="J168" s="967" t="n">
        <v>2</v>
      </c>
      <c r="K168" s="968" t="n">
        <v>3</v>
      </c>
      <c r="L168" s="969" t="n">
        <v>0</v>
      </c>
      <c r="M168" s="970" t="n">
        <v>0</v>
      </c>
      <c r="N168" s="971" t="n">
        <v>0</v>
      </c>
      <c r="O168" s="972" t="n">
        <v>1</v>
      </c>
      <c r="P168" s="973" t="n">
        <v>0</v>
      </c>
      <c r="Q168" s="974" t="n">
        <v>0</v>
      </c>
      <c r="R168" s="975" t="n">
        <v>0</v>
      </c>
      <c r="S168" s="976" t="n">
        <v>0</v>
      </c>
      <c r="T168" s="977" t="n">
        <v>0</v>
      </c>
      <c r="U168" s="978" t="n">
        <v>136</v>
      </c>
    </row>
    <row r="169">
      <c r="B169" s="924" t="n">
        <v>4269</v>
      </c>
      <c r="C169" s="116" t="s">
        <v>1126</v>
      </c>
      <c r="D169" s="979" t="n">
        <v>155</v>
      </c>
      <c r="E169" s="980" t="n">
        <v>62</v>
      </c>
      <c r="F169" s="981" t="n">
        <v>9</v>
      </c>
      <c r="G169" s="982" t="n">
        <v>9</v>
      </c>
      <c r="H169" s="983" t="n">
        <v>0</v>
      </c>
      <c r="I169" s="984" t="n">
        <v>0</v>
      </c>
      <c r="J169" s="985" t="n">
        <v>84</v>
      </c>
      <c r="K169" s="986" t="n">
        <v>73</v>
      </c>
      <c r="L169" s="987" t="n">
        <v>9</v>
      </c>
      <c r="M169" s="988" t="n">
        <v>9</v>
      </c>
      <c r="N169" s="989" t="n">
        <v>0</v>
      </c>
      <c r="O169" s="990" t="n">
        <v>0</v>
      </c>
      <c r="P169" s="991" t="n">
        <v>9</v>
      </c>
      <c r="Q169" s="992" t="n">
        <v>0</v>
      </c>
      <c r="R169" s="993" t="n">
        <v>0</v>
      </c>
      <c r="S169" s="994" t="n">
        <v>0</v>
      </c>
      <c r="T169" s="995" t="n">
        <v>0</v>
      </c>
      <c r="U169" s="996" t="n">
        <v>1523</v>
      </c>
    </row>
    <row r="170">
      <c r="B170" s="311" t="n">
        <v>4251</v>
      </c>
      <c r="C170" s="99" t="s">
        <v>1127</v>
      </c>
      <c r="D170" s="961" t="n">
        <v>1</v>
      </c>
      <c r="E170" s="962" t="n">
        <v>0</v>
      </c>
      <c r="F170" s="963" t="n">
        <v>0</v>
      </c>
      <c r="G170" s="964" t="n">
        <v>0</v>
      </c>
      <c r="H170" s="965" t="n">
        <v>0</v>
      </c>
      <c r="I170" s="966" t="n">
        <v>0</v>
      </c>
      <c r="J170" s="967" t="n">
        <v>1</v>
      </c>
      <c r="K170" s="968" t="n">
        <v>0</v>
      </c>
      <c r="L170" s="969" t="n">
        <v>0</v>
      </c>
      <c r="M170" s="970" t="n">
        <v>0</v>
      </c>
      <c r="N170" s="971" t="n">
        <v>0</v>
      </c>
      <c r="O170" s="972" t="n">
        <v>0</v>
      </c>
      <c r="P170" s="973" t="n">
        <v>0</v>
      </c>
      <c r="Q170" s="974" t="n">
        <v>0</v>
      </c>
      <c r="R170" s="975" t="n">
        <v>0</v>
      </c>
      <c r="S170" s="976" t="n">
        <v>0</v>
      </c>
      <c r="T170" s="977" t="n">
        <v>0</v>
      </c>
      <c r="U170" s="978" t="n">
        <v>14</v>
      </c>
    </row>
    <row r="171">
      <c r="B171" s="311" t="n">
        <v>4252</v>
      </c>
      <c r="C171" s="99" t="s">
        <v>1128</v>
      </c>
      <c r="D171" s="961" t="n">
        <v>29</v>
      </c>
      <c r="E171" s="962" t="n">
        <v>15</v>
      </c>
      <c r="F171" s="963" t="n">
        <v>0</v>
      </c>
      <c r="G171" s="964" t="n">
        <v>0</v>
      </c>
      <c r="H171" s="965" t="n">
        <v>0</v>
      </c>
      <c r="I171" s="966" t="n">
        <v>0</v>
      </c>
      <c r="J171" s="967" t="n">
        <v>14</v>
      </c>
      <c r="K171" s="968" t="n">
        <v>19</v>
      </c>
      <c r="L171" s="969" t="n">
        <v>0</v>
      </c>
      <c r="M171" s="970" t="n">
        <v>0</v>
      </c>
      <c r="N171" s="971" t="n">
        <v>0</v>
      </c>
      <c r="O171" s="972" t="n">
        <v>0</v>
      </c>
      <c r="P171" s="973" t="n">
        <v>2</v>
      </c>
      <c r="Q171" s="974" t="n">
        <v>0</v>
      </c>
      <c r="R171" s="975" t="n">
        <v>0</v>
      </c>
      <c r="S171" s="976" t="n">
        <v>0</v>
      </c>
      <c r="T171" s="977" t="n">
        <v>0</v>
      </c>
      <c r="U171" s="978" t="n">
        <v>407</v>
      </c>
    </row>
    <row r="172">
      <c r="B172" s="311" t="n">
        <v>4253</v>
      </c>
      <c r="C172" s="99" t="s">
        <v>1129</v>
      </c>
      <c r="D172" s="961" t="n">
        <v>7</v>
      </c>
      <c r="E172" s="962" t="n">
        <v>6</v>
      </c>
      <c r="F172" s="963" t="n">
        <v>0</v>
      </c>
      <c r="G172" s="964" t="n">
        <v>0</v>
      </c>
      <c r="H172" s="965" t="n">
        <v>0</v>
      </c>
      <c r="I172" s="966" t="n">
        <v>0</v>
      </c>
      <c r="J172" s="967" t="n">
        <v>1</v>
      </c>
      <c r="K172" s="968" t="n">
        <v>6</v>
      </c>
      <c r="L172" s="969" t="n">
        <v>0</v>
      </c>
      <c r="M172" s="970" t="n">
        <v>0</v>
      </c>
      <c r="N172" s="971" t="n">
        <v>0</v>
      </c>
      <c r="O172" s="972" t="n">
        <v>0</v>
      </c>
      <c r="P172" s="973" t="n">
        <v>0</v>
      </c>
      <c r="Q172" s="974" t="n">
        <v>0</v>
      </c>
      <c r="R172" s="975" t="n">
        <v>0</v>
      </c>
      <c r="S172" s="976" t="n">
        <v>0</v>
      </c>
      <c r="T172" s="977" t="n">
        <v>0</v>
      </c>
      <c r="U172" s="978" t="n">
        <v>42</v>
      </c>
    </row>
    <row r="173">
      <c r="B173" s="311" t="n">
        <v>4254</v>
      </c>
      <c r="C173" s="99" t="s">
        <v>1130</v>
      </c>
      <c r="D173" s="961" t="n">
        <v>23</v>
      </c>
      <c r="E173" s="962" t="n">
        <v>8</v>
      </c>
      <c r="F173" s="963" t="n">
        <v>1</v>
      </c>
      <c r="G173" s="964" t="n">
        <v>1</v>
      </c>
      <c r="H173" s="965" t="n">
        <v>0</v>
      </c>
      <c r="I173" s="966" t="n">
        <v>0</v>
      </c>
      <c r="J173" s="967" t="n">
        <v>14</v>
      </c>
      <c r="K173" s="968" t="n">
        <v>9</v>
      </c>
      <c r="L173" s="969" t="n">
        <v>1</v>
      </c>
      <c r="M173" s="970" t="n">
        <v>1</v>
      </c>
      <c r="N173" s="971" t="n">
        <v>0</v>
      </c>
      <c r="O173" s="972" t="n">
        <v>0</v>
      </c>
      <c r="P173" s="973" t="n">
        <v>0</v>
      </c>
      <c r="Q173" s="974" t="n">
        <v>0</v>
      </c>
      <c r="R173" s="975" t="n">
        <v>0</v>
      </c>
      <c r="S173" s="976" t="n">
        <v>0</v>
      </c>
      <c r="T173" s="977" t="n">
        <v>0</v>
      </c>
      <c r="U173" s="978" t="n">
        <v>300</v>
      </c>
    </row>
    <row r="174">
      <c r="B174" s="311" t="n">
        <v>4255</v>
      </c>
      <c r="C174" s="99" t="s">
        <v>1131</v>
      </c>
      <c r="D174" s="961" t="n">
        <v>5</v>
      </c>
      <c r="E174" s="962" t="n">
        <v>0</v>
      </c>
      <c r="F174" s="963" t="n">
        <v>0</v>
      </c>
      <c r="G174" s="964" t="n">
        <v>0</v>
      </c>
      <c r="H174" s="965" t="n">
        <v>0</v>
      </c>
      <c r="I174" s="966" t="n">
        <v>0</v>
      </c>
      <c r="J174" s="967" t="n">
        <v>5</v>
      </c>
      <c r="K174" s="968" t="n">
        <v>0</v>
      </c>
      <c r="L174" s="969" t="n">
        <v>0</v>
      </c>
      <c r="M174" s="970" t="n">
        <v>0</v>
      </c>
      <c r="N174" s="971" t="n">
        <v>0</v>
      </c>
      <c r="O174" s="972" t="n">
        <v>0</v>
      </c>
      <c r="P174" s="973" t="n">
        <v>0</v>
      </c>
      <c r="Q174" s="974" t="n">
        <v>0</v>
      </c>
      <c r="R174" s="975" t="n">
        <v>0</v>
      </c>
      <c r="S174" s="976" t="n">
        <v>0</v>
      </c>
      <c r="T174" s="977" t="n">
        <v>0</v>
      </c>
      <c r="U174" s="978" t="n">
        <v>86</v>
      </c>
    </row>
    <row r="175">
      <c r="B175" s="311" t="n">
        <v>4256</v>
      </c>
      <c r="C175" s="99" t="s">
        <v>1132</v>
      </c>
      <c r="D175" s="961" t="n">
        <v>0</v>
      </c>
      <c r="E175" s="962" t="n">
        <v>0</v>
      </c>
      <c r="F175" s="963" t="n">
        <v>0</v>
      </c>
      <c r="G175" s="964" t="n">
        <v>0</v>
      </c>
      <c r="H175" s="965" t="n">
        <v>0</v>
      </c>
      <c r="I175" s="966" t="n">
        <v>0</v>
      </c>
      <c r="J175" s="967" t="n">
        <v>0</v>
      </c>
      <c r="K175" s="968" t="n">
        <v>0</v>
      </c>
      <c r="L175" s="969" t="n">
        <v>0</v>
      </c>
      <c r="M175" s="970" t="n">
        <v>0</v>
      </c>
      <c r="N175" s="971" t="n">
        <v>0</v>
      </c>
      <c r="O175" s="972" t="n">
        <v>0</v>
      </c>
      <c r="P175" s="973" t="n">
        <v>0</v>
      </c>
      <c r="Q175" s="974" t="n">
        <v>0</v>
      </c>
      <c r="R175" s="975" t="n">
        <v>0</v>
      </c>
      <c r="S175" s="976" t="n">
        <v>0</v>
      </c>
      <c r="T175" s="977" t="n">
        <v>0</v>
      </c>
      <c r="U175" s="978" t="n">
        <v>0</v>
      </c>
    </row>
    <row r="176">
      <c r="B176" s="311" t="n">
        <v>4257</v>
      </c>
      <c r="C176" s="99" t="s">
        <v>1133</v>
      </c>
      <c r="D176" s="961" t="n">
        <v>0</v>
      </c>
      <c r="E176" s="962" t="n">
        <v>0</v>
      </c>
      <c r="F176" s="963" t="n">
        <v>0</v>
      </c>
      <c r="G176" s="964" t="n">
        <v>0</v>
      </c>
      <c r="H176" s="965" t="n">
        <v>0</v>
      </c>
      <c r="I176" s="966" t="n">
        <v>0</v>
      </c>
      <c r="J176" s="967" t="n">
        <v>0</v>
      </c>
      <c r="K176" s="968" t="n">
        <v>0</v>
      </c>
      <c r="L176" s="969" t="n">
        <v>0</v>
      </c>
      <c r="M176" s="970" t="n">
        <v>0</v>
      </c>
      <c r="N176" s="971" t="n">
        <v>0</v>
      </c>
      <c r="O176" s="972" t="n">
        <v>0</v>
      </c>
      <c r="P176" s="973" t="n">
        <v>0</v>
      </c>
      <c r="Q176" s="974" t="n">
        <v>0</v>
      </c>
      <c r="R176" s="975" t="n">
        <v>0</v>
      </c>
      <c r="S176" s="976" t="n">
        <v>0</v>
      </c>
      <c r="T176" s="977" t="n">
        <v>0</v>
      </c>
      <c r="U176" s="978" t="n">
        <v>0</v>
      </c>
    </row>
    <row r="177">
      <c r="B177" s="311" t="n">
        <v>4258</v>
      </c>
      <c r="C177" s="99" t="s">
        <v>825</v>
      </c>
      <c r="D177" s="961" t="n">
        <v>58</v>
      </c>
      <c r="E177" s="962" t="n">
        <v>20</v>
      </c>
      <c r="F177" s="963" t="n">
        <v>5</v>
      </c>
      <c r="G177" s="964" t="n">
        <v>5</v>
      </c>
      <c r="H177" s="965" t="n">
        <v>0</v>
      </c>
      <c r="I177" s="966" t="n">
        <v>0</v>
      </c>
      <c r="J177" s="967" t="n">
        <v>33</v>
      </c>
      <c r="K177" s="968" t="n">
        <v>26</v>
      </c>
      <c r="L177" s="969" t="n">
        <v>5</v>
      </c>
      <c r="M177" s="970" t="n">
        <v>5</v>
      </c>
      <c r="N177" s="971" t="n">
        <v>0</v>
      </c>
      <c r="O177" s="972" t="n">
        <v>0</v>
      </c>
      <c r="P177" s="973" t="n">
        <v>3</v>
      </c>
      <c r="Q177" s="974" t="n">
        <v>0</v>
      </c>
      <c r="R177" s="975" t="n">
        <v>0</v>
      </c>
      <c r="S177" s="976" t="n">
        <v>0</v>
      </c>
      <c r="T177" s="977" t="n">
        <v>0</v>
      </c>
      <c r="U177" s="978" t="n">
        <v>419</v>
      </c>
    </row>
    <row r="178">
      <c r="B178" s="311" t="n">
        <v>4259</v>
      </c>
      <c r="C178" s="99" t="s">
        <v>1134</v>
      </c>
      <c r="D178" s="961" t="n">
        <v>2</v>
      </c>
      <c r="E178" s="962" t="n">
        <v>0</v>
      </c>
      <c r="F178" s="963" t="n">
        <v>0</v>
      </c>
      <c r="G178" s="964" t="n">
        <v>0</v>
      </c>
      <c r="H178" s="965" t="n">
        <v>0</v>
      </c>
      <c r="I178" s="966" t="n">
        <v>0</v>
      </c>
      <c r="J178" s="967" t="n">
        <v>2</v>
      </c>
      <c r="K178" s="968" t="n">
        <v>0</v>
      </c>
      <c r="L178" s="969" t="n">
        <v>0</v>
      </c>
      <c r="M178" s="970" t="n">
        <v>0</v>
      </c>
      <c r="N178" s="971" t="n">
        <v>0</v>
      </c>
      <c r="O178" s="972" t="n">
        <v>0</v>
      </c>
      <c r="P178" s="973" t="n">
        <v>0</v>
      </c>
      <c r="Q178" s="974" t="n">
        <v>0</v>
      </c>
      <c r="R178" s="975" t="n">
        <v>0</v>
      </c>
      <c r="S178" s="976" t="n">
        <v>0</v>
      </c>
      <c r="T178" s="977" t="n">
        <v>0</v>
      </c>
      <c r="U178" s="978" t="n">
        <v>10</v>
      </c>
    </row>
    <row r="179">
      <c r="B179" s="311" t="n">
        <v>4260</v>
      </c>
      <c r="C179" s="99" t="s">
        <v>1135</v>
      </c>
      <c r="D179" s="961" t="n">
        <v>16</v>
      </c>
      <c r="E179" s="962" t="n">
        <v>6</v>
      </c>
      <c r="F179" s="963" t="n">
        <v>0</v>
      </c>
      <c r="G179" s="964" t="n">
        <v>0</v>
      </c>
      <c r="H179" s="965" t="n">
        <v>0</v>
      </c>
      <c r="I179" s="966" t="n">
        <v>0</v>
      </c>
      <c r="J179" s="967" t="n">
        <v>10</v>
      </c>
      <c r="K179" s="968" t="n">
        <v>6</v>
      </c>
      <c r="L179" s="969" t="n">
        <v>0</v>
      </c>
      <c r="M179" s="970" t="n">
        <v>0</v>
      </c>
      <c r="N179" s="971" t="n">
        <v>0</v>
      </c>
      <c r="O179" s="972" t="n">
        <v>0</v>
      </c>
      <c r="P179" s="973" t="n">
        <v>4</v>
      </c>
      <c r="Q179" s="974" t="n">
        <v>0</v>
      </c>
      <c r="R179" s="975" t="n">
        <v>0</v>
      </c>
      <c r="S179" s="976" t="n">
        <v>0</v>
      </c>
      <c r="T179" s="977" t="n">
        <v>0</v>
      </c>
      <c r="U179" s="978" t="n">
        <v>127</v>
      </c>
    </row>
    <row r="180">
      <c r="B180" s="311" t="n">
        <v>4261</v>
      </c>
      <c r="C180" s="99" t="s">
        <v>1136</v>
      </c>
      <c r="D180" s="961" t="n">
        <v>3</v>
      </c>
      <c r="E180" s="962" t="n">
        <v>2</v>
      </c>
      <c r="F180" s="963" t="n">
        <v>1</v>
      </c>
      <c r="G180" s="964" t="n">
        <v>1</v>
      </c>
      <c r="H180" s="965" t="n">
        <v>0</v>
      </c>
      <c r="I180" s="966" t="n">
        <v>0</v>
      </c>
      <c r="J180" s="967" t="n">
        <v>0</v>
      </c>
      <c r="K180" s="968" t="n">
        <v>2</v>
      </c>
      <c r="L180" s="969" t="n">
        <v>1</v>
      </c>
      <c r="M180" s="970" t="n">
        <v>1</v>
      </c>
      <c r="N180" s="971" t="n">
        <v>0</v>
      </c>
      <c r="O180" s="972" t="n">
        <v>0</v>
      </c>
      <c r="P180" s="973" t="n">
        <v>0</v>
      </c>
      <c r="Q180" s="974" t="n">
        <v>0</v>
      </c>
      <c r="R180" s="975" t="n">
        <v>0</v>
      </c>
      <c r="S180" s="976" t="n">
        <v>0</v>
      </c>
      <c r="T180" s="977" t="n">
        <v>0</v>
      </c>
      <c r="U180" s="978" t="n">
        <v>0</v>
      </c>
    </row>
    <row r="181">
      <c r="B181" s="311" t="n">
        <v>4262</v>
      </c>
      <c r="C181" s="99" t="s">
        <v>1137</v>
      </c>
      <c r="D181" s="961" t="n">
        <v>1</v>
      </c>
      <c r="E181" s="962" t="n">
        <v>0</v>
      </c>
      <c r="F181" s="963" t="n">
        <v>0</v>
      </c>
      <c r="G181" s="964" t="n">
        <v>0</v>
      </c>
      <c r="H181" s="965" t="n">
        <v>0</v>
      </c>
      <c r="I181" s="966" t="n">
        <v>0</v>
      </c>
      <c r="J181" s="967" t="n">
        <v>1</v>
      </c>
      <c r="K181" s="968" t="n">
        <v>0</v>
      </c>
      <c r="L181" s="969" t="n">
        <v>0</v>
      </c>
      <c r="M181" s="970" t="n">
        <v>0</v>
      </c>
      <c r="N181" s="971" t="n">
        <v>0</v>
      </c>
      <c r="O181" s="972" t="n">
        <v>0</v>
      </c>
      <c r="P181" s="973" t="n">
        <v>0</v>
      </c>
      <c r="Q181" s="974" t="n">
        <v>0</v>
      </c>
      <c r="R181" s="975" t="n">
        <v>0</v>
      </c>
      <c r="S181" s="976" t="n">
        <v>0</v>
      </c>
      <c r="T181" s="977" t="n">
        <v>0</v>
      </c>
      <c r="U181" s="978" t="n">
        <v>5</v>
      </c>
    </row>
    <row r="182">
      <c r="B182" s="311" t="n">
        <v>4263</v>
      </c>
      <c r="C182" s="99" t="s">
        <v>1138</v>
      </c>
      <c r="D182" s="961" t="n">
        <v>9</v>
      </c>
      <c r="E182" s="962" t="n">
        <v>4</v>
      </c>
      <c r="F182" s="963" t="n">
        <v>2</v>
      </c>
      <c r="G182" s="964" t="n">
        <v>2</v>
      </c>
      <c r="H182" s="965" t="n">
        <v>0</v>
      </c>
      <c r="I182" s="966" t="n">
        <v>0</v>
      </c>
      <c r="J182" s="967" t="n">
        <v>3</v>
      </c>
      <c r="K182" s="968" t="n">
        <v>4</v>
      </c>
      <c r="L182" s="969" t="n">
        <v>2</v>
      </c>
      <c r="M182" s="970" t="n">
        <v>2</v>
      </c>
      <c r="N182" s="971" t="n">
        <v>0</v>
      </c>
      <c r="O182" s="972" t="n">
        <v>0</v>
      </c>
      <c r="P182" s="973" t="n">
        <v>0</v>
      </c>
      <c r="Q182" s="974" t="n">
        <v>0</v>
      </c>
      <c r="R182" s="975" t="n">
        <v>0</v>
      </c>
      <c r="S182" s="976" t="n">
        <v>0</v>
      </c>
      <c r="T182" s="977" t="n">
        <v>0</v>
      </c>
      <c r="U182" s="978" t="n">
        <v>113</v>
      </c>
    </row>
    <row r="183">
      <c r="B183" s="311" t="n">
        <v>4264</v>
      </c>
      <c r="C183" s="99" t="s">
        <v>1139</v>
      </c>
      <c r="D183" s="961" t="n">
        <v>1</v>
      </c>
      <c r="E183" s="962" t="n">
        <v>1</v>
      </c>
      <c r="F183" s="963" t="n">
        <v>0</v>
      </c>
      <c r="G183" s="964" t="n">
        <v>0</v>
      </c>
      <c r="H183" s="965" t="n">
        <v>0</v>
      </c>
      <c r="I183" s="966" t="n">
        <v>0</v>
      </c>
      <c r="J183" s="967" t="n">
        <v>0</v>
      </c>
      <c r="K183" s="968" t="n">
        <v>1</v>
      </c>
      <c r="L183" s="969" t="n">
        <v>0</v>
      </c>
      <c r="M183" s="970" t="n">
        <v>0</v>
      </c>
      <c r="N183" s="971" t="n">
        <v>0</v>
      </c>
      <c r="O183" s="972" t="n">
        <v>0</v>
      </c>
      <c r="P183" s="973" t="n">
        <v>0</v>
      </c>
      <c r="Q183" s="974" t="n">
        <v>0</v>
      </c>
      <c r="R183" s="975" t="n">
        <v>0</v>
      </c>
      <c r="S183" s="976" t="n">
        <v>0</v>
      </c>
      <c r="T183" s="977" t="n">
        <v>0</v>
      </c>
      <c r="U183" s="978" t="n">
        <v>0</v>
      </c>
    </row>
    <row r="184">
      <c r="B184" s="924" t="n">
        <v>4299</v>
      </c>
      <c r="C184" s="116" t="s">
        <v>1140</v>
      </c>
      <c r="D184" s="979" t="n">
        <v>347</v>
      </c>
      <c r="E184" s="980" t="n">
        <v>126</v>
      </c>
      <c r="F184" s="981" t="n">
        <v>28</v>
      </c>
      <c r="G184" s="982" t="n">
        <v>27</v>
      </c>
      <c r="H184" s="983" t="n">
        <v>1</v>
      </c>
      <c r="I184" s="984" t="n">
        <v>0</v>
      </c>
      <c r="J184" s="985" t="n">
        <v>193</v>
      </c>
      <c r="K184" s="986" t="n">
        <v>150</v>
      </c>
      <c r="L184" s="987" t="n">
        <v>29</v>
      </c>
      <c r="M184" s="988" t="n">
        <v>28</v>
      </c>
      <c r="N184" s="989" t="n">
        <v>1</v>
      </c>
      <c r="O184" s="990" t="n">
        <v>0</v>
      </c>
      <c r="P184" s="991" t="n">
        <v>9</v>
      </c>
      <c r="Q184" s="992" t="n">
        <v>9</v>
      </c>
      <c r="R184" s="993" t="n">
        <v>9</v>
      </c>
      <c r="S184" s="994" t="n">
        <v>0</v>
      </c>
      <c r="T184" s="995" t="n">
        <v>0</v>
      </c>
      <c r="U184" s="996" t="n">
        <v>3988</v>
      </c>
    </row>
    <row r="185">
      <c r="B185" s="311" t="n">
        <v>4271</v>
      </c>
      <c r="C185" s="99" t="s">
        <v>1141</v>
      </c>
      <c r="D185" s="961" t="n">
        <v>27</v>
      </c>
      <c r="E185" s="962" t="n">
        <v>11</v>
      </c>
      <c r="F185" s="963" t="n">
        <v>3</v>
      </c>
      <c r="G185" s="964" t="n">
        <v>3</v>
      </c>
      <c r="H185" s="965" t="n">
        <v>0</v>
      </c>
      <c r="I185" s="966" t="n">
        <v>0</v>
      </c>
      <c r="J185" s="967" t="n">
        <v>13</v>
      </c>
      <c r="K185" s="968" t="n">
        <v>14</v>
      </c>
      <c r="L185" s="969" t="n">
        <v>3</v>
      </c>
      <c r="M185" s="970" t="n">
        <v>3</v>
      </c>
      <c r="N185" s="971" t="n">
        <v>0</v>
      </c>
      <c r="O185" s="972" t="n">
        <v>0</v>
      </c>
      <c r="P185" s="973" t="n">
        <v>0</v>
      </c>
      <c r="Q185" s="974" t="n">
        <v>2</v>
      </c>
      <c r="R185" s="975" t="n">
        <v>2</v>
      </c>
      <c r="S185" s="976" t="n">
        <v>0</v>
      </c>
      <c r="T185" s="977" t="n">
        <v>0</v>
      </c>
      <c r="U185" s="978" t="n">
        <v>365</v>
      </c>
    </row>
    <row r="186">
      <c r="B186" s="311" t="n">
        <v>4273</v>
      </c>
      <c r="C186" s="99" t="s">
        <v>1142</v>
      </c>
      <c r="D186" s="961" t="n">
        <v>2</v>
      </c>
      <c r="E186" s="962" t="n">
        <v>1</v>
      </c>
      <c r="F186" s="963" t="n">
        <v>1</v>
      </c>
      <c r="G186" s="964" t="n">
        <v>1</v>
      </c>
      <c r="H186" s="965" t="n">
        <v>0</v>
      </c>
      <c r="I186" s="966" t="n">
        <v>0</v>
      </c>
      <c r="J186" s="967" t="n">
        <v>0</v>
      </c>
      <c r="K186" s="968" t="n">
        <v>2</v>
      </c>
      <c r="L186" s="969" t="n">
        <v>1</v>
      </c>
      <c r="M186" s="970" t="n">
        <v>1</v>
      </c>
      <c r="N186" s="971" t="n">
        <v>0</v>
      </c>
      <c r="O186" s="972" t="n">
        <v>0</v>
      </c>
      <c r="P186" s="973" t="n">
        <v>0</v>
      </c>
      <c r="Q186" s="974" t="n">
        <v>0</v>
      </c>
      <c r="R186" s="975" t="n">
        <v>0</v>
      </c>
      <c r="S186" s="976" t="n">
        <v>0</v>
      </c>
      <c r="T186" s="977" t="n">
        <v>0</v>
      </c>
      <c r="U186" s="978" t="n">
        <v>33</v>
      </c>
    </row>
    <row r="187">
      <c r="B187" s="311" t="n">
        <v>4274</v>
      </c>
      <c r="C187" s="99" t="s">
        <v>1143</v>
      </c>
      <c r="D187" s="961" t="n">
        <v>13</v>
      </c>
      <c r="E187" s="962" t="n">
        <v>5</v>
      </c>
      <c r="F187" s="963" t="n">
        <v>1</v>
      </c>
      <c r="G187" s="964" t="n">
        <v>1</v>
      </c>
      <c r="H187" s="965" t="n">
        <v>0</v>
      </c>
      <c r="I187" s="966" t="n">
        <v>0</v>
      </c>
      <c r="J187" s="967" t="n">
        <v>7</v>
      </c>
      <c r="K187" s="968" t="n">
        <v>7</v>
      </c>
      <c r="L187" s="969" t="n">
        <v>1</v>
      </c>
      <c r="M187" s="970" t="n">
        <v>1</v>
      </c>
      <c r="N187" s="971" t="n">
        <v>0</v>
      </c>
      <c r="O187" s="972" t="n">
        <v>0</v>
      </c>
      <c r="P187" s="973" t="n">
        <v>0</v>
      </c>
      <c r="Q187" s="974" t="n">
        <v>0</v>
      </c>
      <c r="R187" s="975" t="n">
        <v>0</v>
      </c>
      <c r="S187" s="976" t="n">
        <v>0</v>
      </c>
      <c r="T187" s="977" t="n">
        <v>0</v>
      </c>
      <c r="U187" s="978" t="n">
        <v>198</v>
      </c>
    </row>
    <row r="188">
      <c r="B188" s="311" t="n">
        <v>4275</v>
      </c>
      <c r="C188" s="99" t="s">
        <v>1144</v>
      </c>
      <c r="D188" s="961" t="n">
        <v>3</v>
      </c>
      <c r="E188" s="962" t="n">
        <v>2</v>
      </c>
      <c r="F188" s="963" t="n">
        <v>0</v>
      </c>
      <c r="G188" s="964" t="n">
        <v>0</v>
      </c>
      <c r="H188" s="965" t="n">
        <v>0</v>
      </c>
      <c r="I188" s="966" t="n">
        <v>0</v>
      </c>
      <c r="J188" s="967" t="n">
        <v>1</v>
      </c>
      <c r="K188" s="968" t="n">
        <v>2</v>
      </c>
      <c r="L188" s="969" t="n">
        <v>0</v>
      </c>
      <c r="M188" s="970" t="n">
        <v>0</v>
      </c>
      <c r="N188" s="971" t="n">
        <v>0</v>
      </c>
      <c r="O188" s="972" t="n">
        <v>0</v>
      </c>
      <c r="P188" s="973" t="n">
        <v>0</v>
      </c>
      <c r="Q188" s="974" t="n">
        <v>0</v>
      </c>
      <c r="R188" s="975" t="n">
        <v>0</v>
      </c>
      <c r="S188" s="976" t="n">
        <v>0</v>
      </c>
      <c r="T188" s="977" t="n">
        <v>0</v>
      </c>
      <c r="U188" s="978" t="n">
        <v>21</v>
      </c>
    </row>
    <row r="189">
      <c r="B189" s="311" t="n">
        <v>4276</v>
      </c>
      <c r="C189" s="99" t="s">
        <v>1145</v>
      </c>
      <c r="D189" s="961" t="n">
        <v>74</v>
      </c>
      <c r="E189" s="962" t="n">
        <v>20</v>
      </c>
      <c r="F189" s="963" t="n">
        <v>5</v>
      </c>
      <c r="G189" s="964" t="n">
        <v>4</v>
      </c>
      <c r="H189" s="965" t="n">
        <v>1</v>
      </c>
      <c r="I189" s="966" t="n">
        <v>0</v>
      </c>
      <c r="J189" s="967" t="n">
        <v>49</v>
      </c>
      <c r="K189" s="968" t="n">
        <v>24</v>
      </c>
      <c r="L189" s="969" t="n">
        <v>5</v>
      </c>
      <c r="M189" s="970" t="n">
        <v>4</v>
      </c>
      <c r="N189" s="971" t="n">
        <v>1</v>
      </c>
      <c r="O189" s="972" t="n">
        <v>0</v>
      </c>
      <c r="P189" s="973" t="n">
        <v>3</v>
      </c>
      <c r="Q189" s="974" t="n">
        <v>1</v>
      </c>
      <c r="R189" s="975" t="n">
        <v>1</v>
      </c>
      <c r="S189" s="976" t="n">
        <v>0</v>
      </c>
      <c r="T189" s="977" t="n">
        <v>0</v>
      </c>
      <c r="U189" s="978" t="n">
        <v>1025</v>
      </c>
    </row>
    <row r="190">
      <c r="B190" s="311" t="n">
        <v>4277</v>
      </c>
      <c r="C190" s="99" t="s">
        <v>1146</v>
      </c>
      <c r="D190" s="961" t="n">
        <v>2</v>
      </c>
      <c r="E190" s="962" t="n">
        <v>1</v>
      </c>
      <c r="F190" s="963" t="n">
        <v>0</v>
      </c>
      <c r="G190" s="964" t="n">
        <v>0</v>
      </c>
      <c r="H190" s="965" t="n">
        <v>0</v>
      </c>
      <c r="I190" s="966" t="n">
        <v>0</v>
      </c>
      <c r="J190" s="967" t="n">
        <v>1</v>
      </c>
      <c r="K190" s="968" t="n">
        <v>1</v>
      </c>
      <c r="L190" s="969" t="n">
        <v>0</v>
      </c>
      <c r="M190" s="970" t="n">
        <v>0</v>
      </c>
      <c r="N190" s="971" t="n">
        <v>0</v>
      </c>
      <c r="O190" s="972" t="n">
        <v>0</v>
      </c>
      <c r="P190" s="973" t="n">
        <v>0</v>
      </c>
      <c r="Q190" s="974" t="n">
        <v>0</v>
      </c>
      <c r="R190" s="975" t="n">
        <v>0</v>
      </c>
      <c r="S190" s="976" t="n">
        <v>0</v>
      </c>
      <c r="T190" s="977" t="n">
        <v>0</v>
      </c>
      <c r="U190" s="978" t="n">
        <v>55</v>
      </c>
    </row>
    <row r="191">
      <c r="B191" s="311" t="n">
        <v>4279</v>
      </c>
      <c r="C191" s="99" t="s">
        <v>1147</v>
      </c>
      <c r="D191" s="961" t="n">
        <v>19</v>
      </c>
      <c r="E191" s="962" t="n">
        <v>9</v>
      </c>
      <c r="F191" s="963" t="n">
        <v>2</v>
      </c>
      <c r="G191" s="964" t="n">
        <v>2</v>
      </c>
      <c r="H191" s="965" t="n">
        <v>0</v>
      </c>
      <c r="I191" s="966" t="n">
        <v>0</v>
      </c>
      <c r="J191" s="967" t="n">
        <v>8</v>
      </c>
      <c r="K191" s="968" t="n">
        <v>10</v>
      </c>
      <c r="L191" s="969" t="n">
        <v>3</v>
      </c>
      <c r="M191" s="970" t="n">
        <v>3</v>
      </c>
      <c r="N191" s="971" t="n">
        <v>0</v>
      </c>
      <c r="O191" s="972" t="n">
        <v>0</v>
      </c>
      <c r="P191" s="973" t="n">
        <v>1</v>
      </c>
      <c r="Q191" s="974" t="n">
        <v>0</v>
      </c>
      <c r="R191" s="975" t="n">
        <v>0</v>
      </c>
      <c r="S191" s="976" t="n">
        <v>0</v>
      </c>
      <c r="T191" s="977" t="n">
        <v>0</v>
      </c>
      <c r="U191" s="978" t="n">
        <v>205</v>
      </c>
    </row>
    <row r="192">
      <c r="B192" s="311" t="n">
        <v>4280</v>
      </c>
      <c r="C192" s="99" t="s">
        <v>1148</v>
      </c>
      <c r="D192" s="961" t="n">
        <v>62</v>
      </c>
      <c r="E192" s="962" t="n">
        <v>26</v>
      </c>
      <c r="F192" s="963" t="n">
        <v>3</v>
      </c>
      <c r="G192" s="964" t="n">
        <v>3</v>
      </c>
      <c r="H192" s="965" t="n">
        <v>0</v>
      </c>
      <c r="I192" s="966" t="n">
        <v>0</v>
      </c>
      <c r="J192" s="967" t="n">
        <v>33</v>
      </c>
      <c r="K192" s="968" t="n">
        <v>30</v>
      </c>
      <c r="L192" s="969" t="n">
        <v>3</v>
      </c>
      <c r="M192" s="970" t="n">
        <v>3</v>
      </c>
      <c r="N192" s="971" t="n">
        <v>0</v>
      </c>
      <c r="O192" s="972" t="n">
        <v>0</v>
      </c>
      <c r="P192" s="973" t="n">
        <v>2</v>
      </c>
      <c r="Q192" s="974" t="n">
        <v>0</v>
      </c>
      <c r="R192" s="975" t="n">
        <v>0</v>
      </c>
      <c r="S192" s="976" t="n">
        <v>0</v>
      </c>
      <c r="T192" s="977" t="n">
        <v>0</v>
      </c>
      <c r="U192" s="978" t="n">
        <v>510</v>
      </c>
    </row>
    <row r="193">
      <c r="B193" s="311" t="n">
        <v>4281</v>
      </c>
      <c r="C193" s="99" t="s">
        <v>1149</v>
      </c>
      <c r="D193" s="961" t="n">
        <v>2</v>
      </c>
      <c r="E193" s="962" t="n">
        <v>1</v>
      </c>
      <c r="F193" s="963" t="n">
        <v>0</v>
      </c>
      <c r="G193" s="964" t="n">
        <v>0</v>
      </c>
      <c r="H193" s="965" t="n">
        <v>0</v>
      </c>
      <c r="I193" s="966" t="n">
        <v>0</v>
      </c>
      <c r="J193" s="967" t="n">
        <v>1</v>
      </c>
      <c r="K193" s="968" t="n">
        <v>1</v>
      </c>
      <c r="L193" s="969" t="n">
        <v>0</v>
      </c>
      <c r="M193" s="970" t="n">
        <v>0</v>
      </c>
      <c r="N193" s="971" t="n">
        <v>0</v>
      </c>
      <c r="O193" s="972" t="n">
        <v>0</v>
      </c>
      <c r="P193" s="973" t="n">
        <v>0</v>
      </c>
      <c r="Q193" s="974" t="n">
        <v>0</v>
      </c>
      <c r="R193" s="975" t="n">
        <v>0</v>
      </c>
      <c r="S193" s="976" t="n">
        <v>0</v>
      </c>
      <c r="T193" s="977" t="n">
        <v>0</v>
      </c>
      <c r="U193" s="978" t="n">
        <v>17</v>
      </c>
    </row>
    <row r="194">
      <c r="B194" s="311" t="n">
        <v>4282</v>
      </c>
      <c r="C194" s="99" t="s">
        <v>1150</v>
      </c>
      <c r="D194" s="961" t="n">
        <v>65</v>
      </c>
      <c r="E194" s="962" t="n">
        <v>22</v>
      </c>
      <c r="F194" s="963" t="n">
        <v>3</v>
      </c>
      <c r="G194" s="964" t="n">
        <v>3</v>
      </c>
      <c r="H194" s="965" t="n">
        <v>0</v>
      </c>
      <c r="I194" s="966" t="n">
        <v>0</v>
      </c>
      <c r="J194" s="967" t="n">
        <v>40</v>
      </c>
      <c r="K194" s="968" t="n">
        <v>26</v>
      </c>
      <c r="L194" s="969" t="n">
        <v>3</v>
      </c>
      <c r="M194" s="970" t="n">
        <v>3</v>
      </c>
      <c r="N194" s="971" t="n">
        <v>0</v>
      </c>
      <c r="O194" s="972" t="n">
        <v>0</v>
      </c>
      <c r="P194" s="973" t="n">
        <v>1</v>
      </c>
      <c r="Q194" s="974" t="n">
        <v>1</v>
      </c>
      <c r="R194" s="975" t="n">
        <v>1</v>
      </c>
      <c r="S194" s="976" t="n">
        <v>0</v>
      </c>
      <c r="T194" s="977" t="n">
        <v>0</v>
      </c>
      <c r="U194" s="978" t="n">
        <v>666</v>
      </c>
    </row>
    <row r="195">
      <c r="B195" s="311" t="n">
        <v>4283</v>
      </c>
      <c r="C195" s="99" t="s">
        <v>1151</v>
      </c>
      <c r="D195" s="961" t="n">
        <v>30</v>
      </c>
      <c r="E195" s="962" t="n">
        <v>7</v>
      </c>
      <c r="F195" s="963" t="n">
        <v>2</v>
      </c>
      <c r="G195" s="964" t="n">
        <v>2</v>
      </c>
      <c r="H195" s="965" t="n">
        <v>0</v>
      </c>
      <c r="I195" s="966" t="n">
        <v>0</v>
      </c>
      <c r="J195" s="967" t="n">
        <v>21</v>
      </c>
      <c r="K195" s="968" t="n">
        <v>11</v>
      </c>
      <c r="L195" s="969" t="n">
        <v>2</v>
      </c>
      <c r="M195" s="970" t="n">
        <v>2</v>
      </c>
      <c r="N195" s="971" t="n">
        <v>0</v>
      </c>
      <c r="O195" s="972" t="n">
        <v>0</v>
      </c>
      <c r="P195" s="973" t="n">
        <v>0</v>
      </c>
      <c r="Q195" s="974" t="n">
        <v>0</v>
      </c>
      <c r="R195" s="975" t="n">
        <v>0</v>
      </c>
      <c r="S195" s="976" t="n">
        <v>0</v>
      </c>
      <c r="T195" s="977" t="n">
        <v>0</v>
      </c>
      <c r="U195" s="978" t="n">
        <v>554</v>
      </c>
    </row>
    <row r="196">
      <c r="B196" s="311" t="n">
        <v>4284</v>
      </c>
      <c r="C196" s="99" t="s">
        <v>1152</v>
      </c>
      <c r="D196" s="961" t="n">
        <v>1</v>
      </c>
      <c r="E196" s="962" t="n">
        <v>0</v>
      </c>
      <c r="F196" s="963" t="n">
        <v>0</v>
      </c>
      <c r="G196" s="964" t="n">
        <v>0</v>
      </c>
      <c r="H196" s="965" t="n">
        <v>0</v>
      </c>
      <c r="I196" s="966" t="n">
        <v>0</v>
      </c>
      <c r="J196" s="967" t="n">
        <v>1</v>
      </c>
      <c r="K196" s="968" t="n">
        <v>0</v>
      </c>
      <c r="L196" s="969" t="n">
        <v>0</v>
      </c>
      <c r="M196" s="970" t="n">
        <v>0</v>
      </c>
      <c r="N196" s="971" t="n">
        <v>0</v>
      </c>
      <c r="O196" s="972" t="n">
        <v>0</v>
      </c>
      <c r="P196" s="973" t="n">
        <v>0</v>
      </c>
      <c r="Q196" s="974" t="n">
        <v>0</v>
      </c>
      <c r="R196" s="975" t="n">
        <v>0</v>
      </c>
      <c r="S196" s="976" t="n">
        <v>0</v>
      </c>
      <c r="T196" s="977" t="n">
        <v>0</v>
      </c>
      <c r="U196" s="978" t="n">
        <v>1</v>
      </c>
    </row>
    <row r="197">
      <c r="B197" s="311" t="n">
        <v>4285</v>
      </c>
      <c r="C197" s="99" t="s">
        <v>1153</v>
      </c>
      <c r="D197" s="961" t="n">
        <v>12</v>
      </c>
      <c r="E197" s="962" t="n">
        <v>4</v>
      </c>
      <c r="F197" s="963" t="n">
        <v>0</v>
      </c>
      <c r="G197" s="964" t="n">
        <v>0</v>
      </c>
      <c r="H197" s="965" t="n">
        <v>0</v>
      </c>
      <c r="I197" s="966" t="n">
        <v>0</v>
      </c>
      <c r="J197" s="967" t="n">
        <v>8</v>
      </c>
      <c r="K197" s="968" t="n">
        <v>4</v>
      </c>
      <c r="L197" s="969" t="n">
        <v>0</v>
      </c>
      <c r="M197" s="970" t="n">
        <v>0</v>
      </c>
      <c r="N197" s="971" t="n">
        <v>0</v>
      </c>
      <c r="O197" s="972" t="n">
        <v>0</v>
      </c>
      <c r="P197" s="973" t="n">
        <v>1</v>
      </c>
      <c r="Q197" s="974" t="n">
        <v>0</v>
      </c>
      <c r="R197" s="975" t="n">
        <v>0</v>
      </c>
      <c r="S197" s="976" t="n">
        <v>0</v>
      </c>
      <c r="T197" s="977" t="n">
        <v>0</v>
      </c>
      <c r="U197" s="978" t="n">
        <v>194</v>
      </c>
    </row>
    <row r="198">
      <c r="B198" s="311" t="n">
        <v>4286</v>
      </c>
      <c r="C198" s="99" t="s">
        <v>1154</v>
      </c>
      <c r="D198" s="961" t="n">
        <v>2</v>
      </c>
      <c r="E198" s="962" t="n">
        <v>1</v>
      </c>
      <c r="F198" s="963" t="n">
        <v>1</v>
      </c>
      <c r="G198" s="964" t="n">
        <v>1</v>
      </c>
      <c r="H198" s="965" t="n">
        <v>0</v>
      </c>
      <c r="I198" s="966" t="n">
        <v>0</v>
      </c>
      <c r="J198" s="967" t="n">
        <v>0</v>
      </c>
      <c r="K198" s="968" t="n">
        <v>1</v>
      </c>
      <c r="L198" s="969" t="n">
        <v>1</v>
      </c>
      <c r="M198" s="970" t="n">
        <v>1</v>
      </c>
      <c r="N198" s="971" t="n">
        <v>0</v>
      </c>
      <c r="O198" s="972" t="n">
        <v>0</v>
      </c>
      <c r="P198" s="973" t="n">
        <v>0</v>
      </c>
      <c r="Q198" s="974" t="n">
        <v>0</v>
      </c>
      <c r="R198" s="975" t="n">
        <v>0</v>
      </c>
      <c r="S198" s="976" t="n">
        <v>0</v>
      </c>
      <c r="T198" s="977" t="n">
        <v>0</v>
      </c>
      <c r="U198" s="978" t="n">
        <v>3</v>
      </c>
    </row>
    <row r="199">
      <c r="B199" s="311" t="n">
        <v>4287</v>
      </c>
      <c r="C199" s="99" t="s">
        <v>1155</v>
      </c>
      <c r="D199" s="961" t="n">
        <v>3</v>
      </c>
      <c r="E199" s="962" t="n">
        <v>2</v>
      </c>
      <c r="F199" s="963" t="n">
        <v>0</v>
      </c>
      <c r="G199" s="964" t="n">
        <v>0</v>
      </c>
      <c r="H199" s="965" t="n">
        <v>0</v>
      </c>
      <c r="I199" s="966" t="n">
        <v>0</v>
      </c>
      <c r="J199" s="967" t="n">
        <v>1</v>
      </c>
      <c r="K199" s="968" t="n">
        <v>2</v>
      </c>
      <c r="L199" s="969" t="n">
        <v>0</v>
      </c>
      <c r="M199" s="970" t="n">
        <v>0</v>
      </c>
      <c r="N199" s="971" t="n">
        <v>0</v>
      </c>
      <c r="O199" s="972" t="n">
        <v>0</v>
      </c>
      <c r="P199" s="973" t="n">
        <v>0</v>
      </c>
      <c r="Q199" s="974" t="n">
        <v>0</v>
      </c>
      <c r="R199" s="975" t="n">
        <v>0</v>
      </c>
      <c r="S199" s="976" t="n">
        <v>0</v>
      </c>
      <c r="T199" s="977" t="n">
        <v>0</v>
      </c>
      <c r="U199" s="978" t="n">
        <v>8</v>
      </c>
    </row>
    <row r="200">
      <c r="B200" s="311" t="n">
        <v>4288</v>
      </c>
      <c r="C200" s="99" t="s">
        <v>1156</v>
      </c>
      <c r="D200" s="961" t="n">
        <v>0</v>
      </c>
      <c r="E200" s="962" t="n">
        <v>0</v>
      </c>
      <c r="F200" s="963" t="n">
        <v>0</v>
      </c>
      <c r="G200" s="964" t="n">
        <v>0</v>
      </c>
      <c r="H200" s="965" t="n">
        <v>0</v>
      </c>
      <c r="I200" s="966" t="n">
        <v>0</v>
      </c>
      <c r="J200" s="967" t="n">
        <v>0</v>
      </c>
      <c r="K200" s="968" t="n">
        <v>0</v>
      </c>
      <c r="L200" s="969" t="n">
        <v>0</v>
      </c>
      <c r="M200" s="970" t="n">
        <v>0</v>
      </c>
      <c r="N200" s="971" t="n">
        <v>0</v>
      </c>
      <c r="O200" s="972" t="n">
        <v>0</v>
      </c>
      <c r="P200" s="973" t="n">
        <v>0</v>
      </c>
      <c r="Q200" s="974" t="n">
        <v>0</v>
      </c>
      <c r="R200" s="975" t="n">
        <v>0</v>
      </c>
      <c r="S200" s="976" t="n">
        <v>0</v>
      </c>
      <c r="T200" s="977" t="n">
        <v>0</v>
      </c>
      <c r="U200" s="978" t="n">
        <v>0</v>
      </c>
    </row>
    <row r="201">
      <c r="B201" s="311" t="n">
        <v>4289</v>
      </c>
      <c r="C201" s="99" t="s">
        <v>826</v>
      </c>
      <c r="D201" s="961" t="n">
        <v>30</v>
      </c>
      <c r="E201" s="962" t="n">
        <v>14</v>
      </c>
      <c r="F201" s="963" t="n">
        <v>7</v>
      </c>
      <c r="G201" s="964" t="n">
        <v>7</v>
      </c>
      <c r="H201" s="965" t="n">
        <v>0</v>
      </c>
      <c r="I201" s="966" t="n">
        <v>0</v>
      </c>
      <c r="J201" s="967" t="n">
        <v>9</v>
      </c>
      <c r="K201" s="968" t="n">
        <v>15</v>
      </c>
      <c r="L201" s="969" t="n">
        <v>7</v>
      </c>
      <c r="M201" s="970" t="n">
        <v>7</v>
      </c>
      <c r="N201" s="971" t="n">
        <v>0</v>
      </c>
      <c r="O201" s="972" t="n">
        <v>0</v>
      </c>
      <c r="P201" s="973" t="n">
        <v>1</v>
      </c>
      <c r="Q201" s="974" t="n">
        <v>5</v>
      </c>
      <c r="R201" s="975" t="n">
        <v>5</v>
      </c>
      <c r="S201" s="976" t="n">
        <v>0</v>
      </c>
      <c r="T201" s="977" t="n">
        <v>0</v>
      </c>
      <c r="U201" s="978" t="n">
        <v>135</v>
      </c>
    </row>
    <row r="202">
      <c r="B202" s="924" t="n">
        <v>4329</v>
      </c>
      <c r="C202" s="116" t="s">
        <v>1157</v>
      </c>
      <c r="D202" s="979" t="n">
        <v>101</v>
      </c>
      <c r="E202" s="980" t="n">
        <v>42</v>
      </c>
      <c r="F202" s="981" t="n">
        <v>7</v>
      </c>
      <c r="G202" s="982" t="n">
        <v>7</v>
      </c>
      <c r="H202" s="983" t="n">
        <v>0</v>
      </c>
      <c r="I202" s="984" t="n">
        <v>0</v>
      </c>
      <c r="J202" s="985" t="n">
        <v>52</v>
      </c>
      <c r="K202" s="986" t="n">
        <v>53</v>
      </c>
      <c r="L202" s="987" t="n">
        <v>8</v>
      </c>
      <c r="M202" s="988" t="n">
        <v>8</v>
      </c>
      <c r="N202" s="989" t="n">
        <v>0</v>
      </c>
      <c r="O202" s="990" t="n">
        <v>0</v>
      </c>
      <c r="P202" s="991" t="n">
        <v>8</v>
      </c>
      <c r="Q202" s="992" t="n">
        <v>1</v>
      </c>
      <c r="R202" s="993" t="n">
        <v>1</v>
      </c>
      <c r="S202" s="994" t="n">
        <v>0</v>
      </c>
      <c r="T202" s="995" t="n">
        <v>0</v>
      </c>
      <c r="U202" s="996" t="n">
        <v>1544</v>
      </c>
    </row>
    <row r="203">
      <c r="B203" s="311" t="n">
        <v>4303</v>
      </c>
      <c r="C203" s="99" t="s">
        <v>1158</v>
      </c>
      <c r="D203" s="961" t="n">
        <v>8</v>
      </c>
      <c r="E203" s="962" t="n">
        <v>5</v>
      </c>
      <c r="F203" s="963" t="n">
        <v>0</v>
      </c>
      <c r="G203" s="964" t="n">
        <v>0</v>
      </c>
      <c r="H203" s="965" t="n">
        <v>0</v>
      </c>
      <c r="I203" s="966" t="n">
        <v>0</v>
      </c>
      <c r="J203" s="967" t="n">
        <v>3</v>
      </c>
      <c r="K203" s="968" t="n">
        <v>5</v>
      </c>
      <c r="L203" s="969" t="n">
        <v>0</v>
      </c>
      <c r="M203" s="970" t="n">
        <v>0</v>
      </c>
      <c r="N203" s="971" t="n">
        <v>0</v>
      </c>
      <c r="O203" s="972" t="n">
        <v>0</v>
      </c>
      <c r="P203" s="973" t="n">
        <v>2</v>
      </c>
      <c r="Q203" s="974" t="n">
        <v>0</v>
      </c>
      <c r="R203" s="975" t="n">
        <v>0</v>
      </c>
      <c r="S203" s="976" t="n">
        <v>0</v>
      </c>
      <c r="T203" s="977" t="n">
        <v>0</v>
      </c>
      <c r="U203" s="978" t="n">
        <v>156</v>
      </c>
    </row>
    <row r="204">
      <c r="B204" s="311" t="n">
        <v>4304</v>
      </c>
      <c r="C204" s="99" t="s">
        <v>1159</v>
      </c>
      <c r="D204" s="961" t="n">
        <v>12</v>
      </c>
      <c r="E204" s="962" t="n">
        <v>7</v>
      </c>
      <c r="F204" s="963" t="n">
        <v>1</v>
      </c>
      <c r="G204" s="964" t="n">
        <v>1</v>
      </c>
      <c r="H204" s="965" t="n">
        <v>0</v>
      </c>
      <c r="I204" s="966" t="n">
        <v>0</v>
      </c>
      <c r="J204" s="967" t="n">
        <v>4</v>
      </c>
      <c r="K204" s="968" t="n">
        <v>12</v>
      </c>
      <c r="L204" s="969" t="n">
        <v>2</v>
      </c>
      <c r="M204" s="970" t="n">
        <v>2</v>
      </c>
      <c r="N204" s="971" t="n">
        <v>0</v>
      </c>
      <c r="O204" s="972" t="n">
        <v>0</v>
      </c>
      <c r="P204" s="973" t="n">
        <v>3</v>
      </c>
      <c r="Q204" s="974" t="n">
        <v>0</v>
      </c>
      <c r="R204" s="975" t="n">
        <v>0</v>
      </c>
      <c r="S204" s="976" t="n">
        <v>0</v>
      </c>
      <c r="T204" s="977" t="n">
        <v>0</v>
      </c>
      <c r="U204" s="978" t="n">
        <v>472</v>
      </c>
    </row>
    <row r="205">
      <c r="B205" s="311" t="n">
        <v>4305</v>
      </c>
      <c r="C205" s="99" t="s">
        <v>1160</v>
      </c>
      <c r="D205" s="961" t="n">
        <v>9</v>
      </c>
      <c r="E205" s="962" t="n">
        <v>3</v>
      </c>
      <c r="F205" s="963" t="n">
        <v>2</v>
      </c>
      <c r="G205" s="964" t="n">
        <v>2</v>
      </c>
      <c r="H205" s="965" t="n">
        <v>0</v>
      </c>
      <c r="I205" s="966" t="n">
        <v>0</v>
      </c>
      <c r="J205" s="967" t="n">
        <v>4</v>
      </c>
      <c r="K205" s="968" t="n">
        <v>3</v>
      </c>
      <c r="L205" s="969" t="n">
        <v>2</v>
      </c>
      <c r="M205" s="970" t="n">
        <v>2</v>
      </c>
      <c r="N205" s="971" t="n">
        <v>0</v>
      </c>
      <c r="O205" s="972" t="n">
        <v>0</v>
      </c>
      <c r="P205" s="973" t="n">
        <v>2</v>
      </c>
      <c r="Q205" s="974" t="n">
        <v>0</v>
      </c>
      <c r="R205" s="975" t="n">
        <v>0</v>
      </c>
      <c r="S205" s="976" t="n">
        <v>0</v>
      </c>
      <c r="T205" s="977" t="n">
        <v>0</v>
      </c>
      <c r="U205" s="978" t="n">
        <v>42</v>
      </c>
    </row>
    <row r="206">
      <c r="B206" s="311" t="n">
        <v>4306</v>
      </c>
      <c r="C206" s="99" t="s">
        <v>1161</v>
      </c>
      <c r="D206" s="961" t="n">
        <v>3</v>
      </c>
      <c r="E206" s="962" t="n">
        <v>2</v>
      </c>
      <c r="F206" s="963" t="n">
        <v>0</v>
      </c>
      <c r="G206" s="964" t="n">
        <v>0</v>
      </c>
      <c r="H206" s="965" t="n">
        <v>0</v>
      </c>
      <c r="I206" s="966" t="n">
        <v>0</v>
      </c>
      <c r="J206" s="967" t="n">
        <v>1</v>
      </c>
      <c r="K206" s="968" t="n">
        <v>2</v>
      </c>
      <c r="L206" s="969" t="n">
        <v>0</v>
      </c>
      <c r="M206" s="970" t="n">
        <v>0</v>
      </c>
      <c r="N206" s="971" t="n">
        <v>0</v>
      </c>
      <c r="O206" s="972" t="n">
        <v>0</v>
      </c>
      <c r="P206" s="973" t="n">
        <v>0</v>
      </c>
      <c r="Q206" s="974" t="n">
        <v>0</v>
      </c>
      <c r="R206" s="975" t="n">
        <v>0</v>
      </c>
      <c r="S206" s="976" t="n">
        <v>0</v>
      </c>
      <c r="T206" s="977" t="n">
        <v>0</v>
      </c>
      <c r="U206" s="978" t="n">
        <v>35</v>
      </c>
    </row>
    <row r="207">
      <c r="B207" s="311" t="n">
        <v>4307</v>
      </c>
      <c r="C207" s="99" t="s">
        <v>1162</v>
      </c>
      <c r="D207" s="961" t="n">
        <v>5</v>
      </c>
      <c r="E207" s="962" t="n">
        <v>1</v>
      </c>
      <c r="F207" s="963" t="n">
        <v>1</v>
      </c>
      <c r="G207" s="964" t="n">
        <v>1</v>
      </c>
      <c r="H207" s="965" t="n">
        <v>0</v>
      </c>
      <c r="I207" s="966" t="n">
        <v>0</v>
      </c>
      <c r="J207" s="967" t="n">
        <v>3</v>
      </c>
      <c r="K207" s="968" t="n">
        <v>2</v>
      </c>
      <c r="L207" s="969" t="n">
        <v>1</v>
      </c>
      <c r="M207" s="970" t="n">
        <v>1</v>
      </c>
      <c r="N207" s="971" t="n">
        <v>0</v>
      </c>
      <c r="O207" s="972" t="n">
        <v>0</v>
      </c>
      <c r="P207" s="973" t="n">
        <v>0</v>
      </c>
      <c r="Q207" s="974" t="n">
        <v>0</v>
      </c>
      <c r="R207" s="975" t="n">
        <v>0</v>
      </c>
      <c r="S207" s="976" t="n">
        <v>0</v>
      </c>
      <c r="T207" s="977" t="n">
        <v>0</v>
      </c>
      <c r="U207" s="978" t="n">
        <v>121</v>
      </c>
    </row>
    <row r="208">
      <c r="B208" s="311" t="n">
        <v>4309</v>
      </c>
      <c r="C208" s="99" t="s">
        <v>1163</v>
      </c>
      <c r="D208" s="961" t="n">
        <v>6</v>
      </c>
      <c r="E208" s="962" t="n">
        <v>2</v>
      </c>
      <c r="F208" s="963" t="n">
        <v>0</v>
      </c>
      <c r="G208" s="964" t="n">
        <v>0</v>
      </c>
      <c r="H208" s="965" t="n">
        <v>0</v>
      </c>
      <c r="I208" s="966" t="n">
        <v>0</v>
      </c>
      <c r="J208" s="967" t="n">
        <v>4</v>
      </c>
      <c r="K208" s="968" t="n">
        <v>2</v>
      </c>
      <c r="L208" s="969" t="n">
        <v>0</v>
      </c>
      <c r="M208" s="970" t="n">
        <v>0</v>
      </c>
      <c r="N208" s="971" t="n">
        <v>0</v>
      </c>
      <c r="O208" s="972" t="n">
        <v>0</v>
      </c>
      <c r="P208" s="973" t="n">
        <v>0</v>
      </c>
      <c r="Q208" s="974" t="n">
        <v>0</v>
      </c>
      <c r="R208" s="975" t="n">
        <v>0</v>
      </c>
      <c r="S208" s="976" t="n">
        <v>0</v>
      </c>
      <c r="T208" s="977" t="n">
        <v>0</v>
      </c>
      <c r="U208" s="978" t="n">
        <v>63</v>
      </c>
    </row>
    <row r="209">
      <c r="B209" s="311" t="n">
        <v>4310</v>
      </c>
      <c r="C209" s="99" t="s">
        <v>1164</v>
      </c>
      <c r="D209" s="961" t="n">
        <v>3</v>
      </c>
      <c r="E209" s="962" t="n">
        <v>0</v>
      </c>
      <c r="F209" s="963" t="n">
        <v>0</v>
      </c>
      <c r="G209" s="964" t="n">
        <v>0</v>
      </c>
      <c r="H209" s="965" t="n">
        <v>0</v>
      </c>
      <c r="I209" s="966" t="n">
        <v>0</v>
      </c>
      <c r="J209" s="967" t="n">
        <v>3</v>
      </c>
      <c r="K209" s="968" t="n">
        <v>0</v>
      </c>
      <c r="L209" s="969" t="n">
        <v>0</v>
      </c>
      <c r="M209" s="970" t="n">
        <v>0</v>
      </c>
      <c r="N209" s="971" t="n">
        <v>0</v>
      </c>
      <c r="O209" s="972" t="n">
        <v>0</v>
      </c>
      <c r="P209" s="973" t="n">
        <v>0</v>
      </c>
      <c r="Q209" s="974" t="n">
        <v>0</v>
      </c>
      <c r="R209" s="975" t="n">
        <v>0</v>
      </c>
      <c r="S209" s="976" t="n">
        <v>0</v>
      </c>
      <c r="T209" s="977" t="n">
        <v>0</v>
      </c>
      <c r="U209" s="978" t="n">
        <v>29</v>
      </c>
    </row>
    <row r="210">
      <c r="B210" s="311" t="n">
        <v>4311</v>
      </c>
      <c r="C210" s="99" t="s">
        <v>1165</v>
      </c>
      <c r="D210" s="961" t="n">
        <v>5</v>
      </c>
      <c r="E210" s="962" t="n">
        <v>2</v>
      </c>
      <c r="F210" s="963" t="n">
        <v>0</v>
      </c>
      <c r="G210" s="964" t="n">
        <v>0</v>
      </c>
      <c r="H210" s="965" t="n">
        <v>0</v>
      </c>
      <c r="I210" s="966" t="n">
        <v>0</v>
      </c>
      <c r="J210" s="967" t="n">
        <v>3</v>
      </c>
      <c r="K210" s="968" t="n">
        <v>2</v>
      </c>
      <c r="L210" s="969" t="n">
        <v>0</v>
      </c>
      <c r="M210" s="970" t="n">
        <v>0</v>
      </c>
      <c r="N210" s="971" t="n">
        <v>0</v>
      </c>
      <c r="O210" s="972" t="n">
        <v>0</v>
      </c>
      <c r="P210" s="973" t="n">
        <v>0</v>
      </c>
      <c r="Q210" s="974" t="n">
        <v>0</v>
      </c>
      <c r="R210" s="975" t="n">
        <v>0</v>
      </c>
      <c r="S210" s="976" t="n">
        <v>0</v>
      </c>
      <c r="T210" s="977" t="n">
        <v>0</v>
      </c>
      <c r="U210" s="978" t="n">
        <v>75</v>
      </c>
    </row>
    <row r="211">
      <c r="B211" s="311" t="n">
        <v>4312</v>
      </c>
      <c r="C211" s="99" t="s">
        <v>1166</v>
      </c>
      <c r="D211" s="961" t="n">
        <v>3</v>
      </c>
      <c r="E211" s="962" t="n">
        <v>1</v>
      </c>
      <c r="F211" s="963" t="n">
        <v>1</v>
      </c>
      <c r="G211" s="964" t="n">
        <v>1</v>
      </c>
      <c r="H211" s="965" t="n">
        <v>0</v>
      </c>
      <c r="I211" s="966" t="n">
        <v>0</v>
      </c>
      <c r="J211" s="967" t="n">
        <v>1</v>
      </c>
      <c r="K211" s="968" t="n">
        <v>1</v>
      </c>
      <c r="L211" s="969" t="n">
        <v>1</v>
      </c>
      <c r="M211" s="970" t="n">
        <v>1</v>
      </c>
      <c r="N211" s="971" t="n">
        <v>0</v>
      </c>
      <c r="O211" s="972" t="n">
        <v>0</v>
      </c>
      <c r="P211" s="973" t="n">
        <v>0</v>
      </c>
      <c r="Q211" s="974" t="n">
        <v>1</v>
      </c>
      <c r="R211" s="975" t="n">
        <v>1</v>
      </c>
      <c r="S211" s="976" t="n">
        <v>0</v>
      </c>
      <c r="T211" s="977" t="n">
        <v>0</v>
      </c>
      <c r="U211" s="978" t="n">
        <v>13</v>
      </c>
    </row>
    <row r="212">
      <c r="B212" s="311" t="n">
        <v>4313</v>
      </c>
      <c r="C212" s="99" t="s">
        <v>1167</v>
      </c>
      <c r="D212" s="961" t="n">
        <v>4</v>
      </c>
      <c r="E212" s="962" t="n">
        <v>2</v>
      </c>
      <c r="F212" s="963" t="n">
        <v>0</v>
      </c>
      <c r="G212" s="964" t="n">
        <v>0</v>
      </c>
      <c r="H212" s="965" t="n">
        <v>0</v>
      </c>
      <c r="I212" s="966" t="n">
        <v>0</v>
      </c>
      <c r="J212" s="967" t="n">
        <v>2</v>
      </c>
      <c r="K212" s="968" t="n">
        <v>3</v>
      </c>
      <c r="L212" s="969" t="n">
        <v>0</v>
      </c>
      <c r="M212" s="970" t="n">
        <v>0</v>
      </c>
      <c r="N212" s="971" t="n">
        <v>0</v>
      </c>
      <c r="O212" s="972" t="n">
        <v>0</v>
      </c>
      <c r="P212" s="973" t="n">
        <v>0</v>
      </c>
      <c r="Q212" s="974" t="n">
        <v>0</v>
      </c>
      <c r="R212" s="975" t="n">
        <v>0</v>
      </c>
      <c r="S212" s="976" t="n">
        <v>0</v>
      </c>
      <c r="T212" s="977" t="n">
        <v>0</v>
      </c>
      <c r="U212" s="978" t="n">
        <v>20</v>
      </c>
    </row>
    <row r="213">
      <c r="B213" s="311" t="n">
        <v>4314</v>
      </c>
      <c r="C213" s="99" t="s">
        <v>1168</v>
      </c>
      <c r="D213" s="961" t="n">
        <v>4</v>
      </c>
      <c r="E213" s="962" t="n">
        <v>1</v>
      </c>
      <c r="F213" s="963" t="n">
        <v>0</v>
      </c>
      <c r="G213" s="964" t="n">
        <v>0</v>
      </c>
      <c r="H213" s="965" t="n">
        <v>0</v>
      </c>
      <c r="I213" s="966" t="n">
        <v>0</v>
      </c>
      <c r="J213" s="967" t="n">
        <v>3</v>
      </c>
      <c r="K213" s="968" t="n">
        <v>1</v>
      </c>
      <c r="L213" s="969" t="n">
        <v>0</v>
      </c>
      <c r="M213" s="970" t="n">
        <v>0</v>
      </c>
      <c r="N213" s="971" t="n">
        <v>0</v>
      </c>
      <c r="O213" s="972" t="n">
        <v>0</v>
      </c>
      <c r="P213" s="973" t="n">
        <v>0</v>
      </c>
      <c r="Q213" s="974" t="n">
        <v>0</v>
      </c>
      <c r="R213" s="975" t="n">
        <v>0</v>
      </c>
      <c r="S213" s="976" t="n">
        <v>0</v>
      </c>
      <c r="T213" s="977" t="n">
        <v>0</v>
      </c>
      <c r="U213" s="978" t="n">
        <v>113</v>
      </c>
    </row>
    <row r="214">
      <c r="B214" s="311" t="n">
        <v>4318</v>
      </c>
      <c r="C214" s="99" t="s">
        <v>1169</v>
      </c>
      <c r="D214" s="961" t="n">
        <v>3</v>
      </c>
      <c r="E214" s="962" t="n">
        <v>2</v>
      </c>
      <c r="F214" s="963" t="n">
        <v>0</v>
      </c>
      <c r="G214" s="964" t="n">
        <v>0</v>
      </c>
      <c r="H214" s="965" t="n">
        <v>0</v>
      </c>
      <c r="I214" s="966" t="n">
        <v>0</v>
      </c>
      <c r="J214" s="967" t="n">
        <v>1</v>
      </c>
      <c r="K214" s="968" t="n">
        <v>2</v>
      </c>
      <c r="L214" s="969" t="n">
        <v>0</v>
      </c>
      <c r="M214" s="970" t="n">
        <v>0</v>
      </c>
      <c r="N214" s="971" t="n">
        <v>0</v>
      </c>
      <c r="O214" s="972" t="n">
        <v>0</v>
      </c>
      <c r="P214" s="973" t="n">
        <v>0</v>
      </c>
      <c r="Q214" s="974" t="n">
        <v>0</v>
      </c>
      <c r="R214" s="975" t="n">
        <v>0</v>
      </c>
      <c r="S214" s="976" t="n">
        <v>0</v>
      </c>
      <c r="T214" s="977" t="n">
        <v>0</v>
      </c>
      <c r="U214" s="978" t="n">
        <v>11</v>
      </c>
    </row>
    <row r="215">
      <c r="B215" s="311" t="n">
        <v>4319</v>
      </c>
      <c r="C215" s="99" t="s">
        <v>1170</v>
      </c>
      <c r="D215" s="961" t="n">
        <v>2</v>
      </c>
      <c r="E215" s="962" t="n">
        <v>0</v>
      </c>
      <c r="F215" s="963" t="n">
        <v>0</v>
      </c>
      <c r="G215" s="964" t="n">
        <v>0</v>
      </c>
      <c r="H215" s="965" t="n">
        <v>0</v>
      </c>
      <c r="I215" s="966" t="n">
        <v>0</v>
      </c>
      <c r="J215" s="967" t="n">
        <v>2</v>
      </c>
      <c r="K215" s="968" t="n">
        <v>0</v>
      </c>
      <c r="L215" s="969" t="n">
        <v>0</v>
      </c>
      <c r="M215" s="970" t="n">
        <v>0</v>
      </c>
      <c r="N215" s="971" t="n">
        <v>0</v>
      </c>
      <c r="O215" s="972" t="n">
        <v>0</v>
      </c>
      <c r="P215" s="973" t="n">
        <v>0</v>
      </c>
      <c r="Q215" s="974" t="n">
        <v>0</v>
      </c>
      <c r="R215" s="975" t="n">
        <v>0</v>
      </c>
      <c r="S215" s="976" t="n">
        <v>0</v>
      </c>
      <c r="T215" s="977" t="n">
        <v>0</v>
      </c>
      <c r="U215" s="978" t="n">
        <v>25</v>
      </c>
    </row>
    <row r="216">
      <c r="B216" s="311" t="n">
        <v>4320</v>
      </c>
      <c r="C216" s="99" t="s">
        <v>1171</v>
      </c>
      <c r="D216" s="961" t="n">
        <v>7</v>
      </c>
      <c r="E216" s="962" t="n">
        <v>2</v>
      </c>
      <c r="F216" s="963" t="n">
        <v>0</v>
      </c>
      <c r="G216" s="964" t="n">
        <v>0</v>
      </c>
      <c r="H216" s="965" t="n">
        <v>0</v>
      </c>
      <c r="I216" s="966" t="n">
        <v>0</v>
      </c>
      <c r="J216" s="967" t="n">
        <v>5</v>
      </c>
      <c r="K216" s="968" t="n">
        <v>2</v>
      </c>
      <c r="L216" s="969" t="n">
        <v>0</v>
      </c>
      <c r="M216" s="970" t="n">
        <v>0</v>
      </c>
      <c r="N216" s="971" t="n">
        <v>0</v>
      </c>
      <c r="O216" s="972" t="n">
        <v>0</v>
      </c>
      <c r="P216" s="973" t="n">
        <v>0</v>
      </c>
      <c r="Q216" s="974" t="n">
        <v>0</v>
      </c>
      <c r="R216" s="975" t="n">
        <v>0</v>
      </c>
      <c r="S216" s="976" t="n">
        <v>0</v>
      </c>
      <c r="T216" s="977" t="n">
        <v>0</v>
      </c>
      <c r="U216" s="978" t="n">
        <v>56</v>
      </c>
    </row>
    <row r="217">
      <c r="B217" s="319" t="n">
        <v>4324</v>
      </c>
      <c r="C217" s="301" t="s">
        <v>827</v>
      </c>
      <c r="D217" s="997" t="n">
        <v>27</v>
      </c>
      <c r="E217" s="998" t="n">
        <v>12</v>
      </c>
      <c r="F217" s="999" t="n">
        <v>2</v>
      </c>
      <c r="G217" s="1000" t="n">
        <v>2</v>
      </c>
      <c r="H217" s="1001" t="n">
        <v>0</v>
      </c>
      <c r="I217" s="1002" t="n">
        <v>0</v>
      </c>
      <c r="J217" s="1003" t="n">
        <v>13</v>
      </c>
      <c r="K217" s="1004" t="n">
        <v>16</v>
      </c>
      <c r="L217" s="1005" t="n">
        <v>2</v>
      </c>
      <c r="M217" s="1006" t="n">
        <v>2</v>
      </c>
      <c r="N217" s="1007" t="n">
        <v>0</v>
      </c>
      <c r="O217" s="1008" t="n">
        <v>0</v>
      </c>
      <c r="P217" s="1009" t="n">
        <v>1</v>
      </c>
      <c r="Q217" s="1010" t="n">
        <v>0</v>
      </c>
      <c r="R217" s="1011" t="n">
        <v>0</v>
      </c>
      <c r="S217" s="1012" t="n">
        <v>0</v>
      </c>
      <c r="T217" s="1013" t="n">
        <v>0</v>
      </c>
      <c r="U217" s="1014" t="n">
        <v>315</v>
      </c>
    </row>
  </sheetData>
  <mergeCells count="18">
    <mergeCell ref="B4:B7"/>
    <mergeCell ref="C4:C7"/>
    <mergeCell ref="D4:D7"/>
    <mergeCell ref="E4:J4"/>
    <mergeCell ref="K4:T4"/>
    <mergeCell ref="U4:U7"/>
    <mergeCell ref="E5:E7"/>
    <mergeCell ref="F5:H6"/>
    <mergeCell ref="I5:I7"/>
    <mergeCell ref="J5:J7"/>
    <mergeCell ref="K5:O5"/>
    <mergeCell ref="P5:T5"/>
    <mergeCell ref="K6:K7"/>
    <mergeCell ref="L6:N6"/>
    <mergeCell ref="O6:O7"/>
    <mergeCell ref="P6:P7"/>
    <mergeCell ref="Q6:S6"/>
    <mergeCell ref="T6:T7"/>
  </mergeCells>
  <pageMargins left="0.7" right="0.7" top="0.75" bottom="0.75" header="0.3" footer="0.3"/>
  <pageSetup paperSize="9" orientation="landscape" scale="50" fitToWidth="0" fitToHeight="0" horizontalDpi="300" verticalDpi="300"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4D9900"/>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10.21" hidden="0" customWidth="1"/>
    <col min="3" max="3" width="16.1766666666667" hidden="0" customWidth="1"/>
    <col min="4" max="4" width="10.21" hidden="0" customWidth="1"/>
    <col min="5" max="5" width="10.8183333333333" hidden="0" customWidth="1"/>
    <col min="6" max="6" width="10.8183333333333" hidden="0" customWidth="1"/>
    <col min="7" max="7" width="10.8183333333333" hidden="0" customWidth="1"/>
    <col min="8" max="8" width="11.0391666666667" hidden="0" customWidth="1"/>
    <col min="9" max="9" width="11.0391666666667" hidden="0" customWidth="1"/>
    <col min="10" max="10" width="11.0391666666667" hidden="0" customWidth="1"/>
    <col min="11" max="11" width="11.0391666666667" hidden="0" customWidth="1"/>
    <col min="12" max="12" width="11.0391666666667" hidden="0" customWidth="1"/>
    <col min="13" max="13" width="11.0391666666667" hidden="0" customWidth="1"/>
    <col min="14" max="14" width="10.21" hidden="0" customWidth="1"/>
  </cols>
  <sheetData>
    <row r="1">
      <c r="B1" s="3" t="s">
        <v>61</v>
      </c>
    </row>
    <row r="4" ht="18.6666666666667" customHeight="1">
      <c r="B4" s="98" t="s">
        <v>1172</v>
      </c>
      <c r="C4" s="98" t="s">
        <v>1173</v>
      </c>
      <c r="D4" s="15" t="s">
        <v>70</v>
      </c>
      <c r="E4" s="15" t="s">
        <v>926</v>
      </c>
      <c r="F4" s="15" t="s">
        <v>926</v>
      </c>
      <c r="G4" s="15" t="s">
        <v>926</v>
      </c>
      <c r="H4" s="15" t="s">
        <v>68</v>
      </c>
      <c r="I4" s="15" t="s">
        <v>68</v>
      </c>
      <c r="J4" s="15" t="s">
        <v>68</v>
      </c>
      <c r="K4" s="15" t="s">
        <v>68</v>
      </c>
      <c r="L4" s="15" t="s">
        <v>68</v>
      </c>
      <c r="M4" s="15" t="s">
        <v>68</v>
      </c>
      <c r="N4" s="15" t="s">
        <v>964</v>
      </c>
    </row>
    <row r="5" ht="28" customHeight="1">
      <c r="B5" s="98" t="s">
        <v>1172</v>
      </c>
      <c r="C5" s="98" t="s">
        <v>1173</v>
      </c>
      <c r="D5" s="15" t="s">
        <v>70</v>
      </c>
      <c r="E5" s="16" t="s">
        <v>901</v>
      </c>
      <c r="F5" s="16" t="s">
        <v>967</v>
      </c>
      <c r="G5" s="16" t="s">
        <v>968</v>
      </c>
      <c r="H5" s="15" t="s">
        <v>70</v>
      </c>
      <c r="I5" s="15" t="s">
        <v>70</v>
      </c>
      <c r="J5" s="15" t="s">
        <v>1174</v>
      </c>
      <c r="K5" s="15" t="s">
        <v>1174</v>
      </c>
      <c r="L5" s="15" t="s">
        <v>1175</v>
      </c>
      <c r="M5" s="15" t="s">
        <v>1175</v>
      </c>
      <c r="N5" s="15" t="s">
        <v>964</v>
      </c>
    </row>
    <row r="6" ht="18.6666666666667" customHeight="1">
      <c r="B6" s="98" t="s">
        <v>1172</v>
      </c>
      <c r="C6" s="98" t="s">
        <v>1173</v>
      </c>
      <c r="D6" s="15" t="s">
        <v>70</v>
      </c>
      <c r="E6" s="16" t="s">
        <v>901</v>
      </c>
      <c r="F6" s="16" t="s">
        <v>967</v>
      </c>
      <c r="G6" s="16" t="s">
        <v>968</v>
      </c>
      <c r="H6" s="16" t="s">
        <v>348</v>
      </c>
      <c r="I6" s="16" t="s">
        <v>349</v>
      </c>
      <c r="J6" s="16" t="s">
        <v>348</v>
      </c>
      <c r="K6" s="16" t="s">
        <v>349</v>
      </c>
      <c r="L6" s="16" t="s">
        <v>348</v>
      </c>
      <c r="M6" s="16" t="s">
        <v>349</v>
      </c>
      <c r="N6" s="15" t="s">
        <v>964</v>
      </c>
    </row>
    <row r="7">
      <c r="B7" s="99" t="n">
        <v>7201</v>
      </c>
      <c r="C7" s="99" t="s">
        <v>1176</v>
      </c>
      <c r="D7" s="1015" t="n">
        <v>16167</v>
      </c>
      <c r="E7" s="1016" t="n">
        <v>3510</v>
      </c>
      <c r="F7" s="1017" t="n">
        <v>23</v>
      </c>
      <c r="G7" s="1018" t="n">
        <v>12634</v>
      </c>
      <c r="H7" s="1019" t="n">
        <v>3989</v>
      </c>
      <c r="I7" s="1020" t="n">
        <v>23</v>
      </c>
      <c r="J7" s="1021" t="n">
        <v>3481</v>
      </c>
      <c r="K7" s="1022" t="n">
        <v>15</v>
      </c>
      <c r="L7" s="1023" t="n">
        <v>508</v>
      </c>
      <c r="M7" s="1024" t="n">
        <v>8</v>
      </c>
      <c r="N7" s="1025" t="n">
        <v>124066.546</v>
      </c>
    </row>
    <row r="8">
      <c r="B8" s="99" t="n">
        <v>7202</v>
      </c>
      <c r="C8" s="99" t="s">
        <v>1177</v>
      </c>
      <c r="D8" s="1015" t="n">
        <v>5505</v>
      </c>
      <c r="E8" s="1016" t="n">
        <v>2520</v>
      </c>
      <c r="F8" s="1017" t="n">
        <v>27</v>
      </c>
      <c r="G8" s="1018" t="n">
        <v>2958</v>
      </c>
      <c r="H8" s="1019" t="n">
        <v>3139</v>
      </c>
      <c r="I8" s="1020" t="n">
        <v>28</v>
      </c>
      <c r="J8" s="1021" t="n">
        <v>2890</v>
      </c>
      <c r="K8" s="1022" t="n">
        <v>25</v>
      </c>
      <c r="L8" s="1023" t="n">
        <v>249</v>
      </c>
      <c r="M8" s="1024" t="n">
        <v>3</v>
      </c>
      <c r="N8" s="1025" t="n">
        <v>52652.851</v>
      </c>
    </row>
    <row r="9">
      <c r="B9" s="99" t="n">
        <v>7203</v>
      </c>
      <c r="C9" s="99" t="s">
        <v>1178</v>
      </c>
      <c r="D9" s="1015" t="n">
        <v>2113</v>
      </c>
      <c r="E9" s="1016" t="n">
        <v>1011</v>
      </c>
      <c r="F9" s="1017" t="n">
        <v>6</v>
      </c>
      <c r="G9" s="1018" t="n">
        <v>1096</v>
      </c>
      <c r="H9" s="1019" t="n">
        <v>1226</v>
      </c>
      <c r="I9" s="1020" t="n">
        <v>6</v>
      </c>
      <c r="J9" s="1021" t="n">
        <v>1121</v>
      </c>
      <c r="K9" s="1022" t="n">
        <v>5</v>
      </c>
      <c r="L9" s="1023" t="n">
        <v>105</v>
      </c>
      <c r="M9" s="1024" t="n">
        <v>1</v>
      </c>
      <c r="N9" s="1025" t="n">
        <v>20571.109</v>
      </c>
    </row>
    <row r="10">
      <c r="B10" s="99" t="n">
        <v>7204</v>
      </c>
      <c r="C10" s="99" t="s">
        <v>1179</v>
      </c>
      <c r="D10" s="1015" t="n">
        <v>300</v>
      </c>
      <c r="E10" s="1016" t="n">
        <v>127</v>
      </c>
      <c r="F10" s="1017" t="n">
        <v>4</v>
      </c>
      <c r="G10" s="1018" t="n">
        <v>169</v>
      </c>
      <c r="H10" s="1019" t="n">
        <v>172</v>
      </c>
      <c r="I10" s="1020" t="n">
        <v>4</v>
      </c>
      <c r="J10" s="1021" t="n">
        <v>164</v>
      </c>
      <c r="K10" s="1022" t="n">
        <v>4</v>
      </c>
      <c r="L10" s="1023" t="n">
        <v>8</v>
      </c>
      <c r="M10" s="1024" t="n">
        <v>0</v>
      </c>
      <c r="N10" s="1025" t="n">
        <v>4057.134</v>
      </c>
    </row>
    <row r="11">
      <c r="B11" s="99" t="n">
        <v>7205</v>
      </c>
      <c r="C11" s="99" t="s">
        <v>1180</v>
      </c>
      <c r="D11" s="1015" t="n">
        <v>792</v>
      </c>
      <c r="E11" s="1016" t="n">
        <v>265</v>
      </c>
      <c r="F11" s="1017" t="n">
        <v>6</v>
      </c>
      <c r="G11" s="1018" t="n">
        <v>521</v>
      </c>
      <c r="H11" s="1019" t="n">
        <v>316</v>
      </c>
      <c r="I11" s="1020" t="n">
        <v>6</v>
      </c>
      <c r="J11" s="1021" t="n">
        <v>278</v>
      </c>
      <c r="K11" s="1022" t="n">
        <v>4</v>
      </c>
      <c r="L11" s="1023" t="n">
        <v>38</v>
      </c>
      <c r="M11" s="1024" t="n">
        <v>2</v>
      </c>
      <c r="N11" s="1025" t="n">
        <v>9427.36</v>
      </c>
    </row>
    <row r="12">
      <c r="B12" s="99" t="n">
        <v>7206</v>
      </c>
      <c r="C12" s="99" t="s">
        <v>1181</v>
      </c>
      <c r="D12" s="1015" t="n">
        <v>229</v>
      </c>
      <c r="E12" s="1016" t="n">
        <v>78</v>
      </c>
      <c r="F12" s="1017" t="n">
        <v>3</v>
      </c>
      <c r="G12" s="1018" t="n">
        <v>148</v>
      </c>
      <c r="H12" s="1019" t="n">
        <v>83</v>
      </c>
      <c r="I12" s="1020" t="n">
        <v>4</v>
      </c>
      <c r="J12" s="1021" t="n">
        <v>79</v>
      </c>
      <c r="K12" s="1022" t="n">
        <v>4</v>
      </c>
      <c r="L12" s="1023" t="n">
        <v>4</v>
      </c>
      <c r="M12" s="1024" t="n">
        <v>0</v>
      </c>
      <c r="N12" s="1025" t="n">
        <v>1322.827</v>
      </c>
    </row>
    <row r="13">
      <c r="B13" s="99" t="n">
        <v>7207</v>
      </c>
      <c r="C13" s="99" t="s">
        <v>1182</v>
      </c>
      <c r="D13" s="1015" t="n">
        <v>210</v>
      </c>
      <c r="E13" s="1016" t="n">
        <v>94</v>
      </c>
      <c r="F13" s="1017" t="n">
        <v>2</v>
      </c>
      <c r="G13" s="1018" t="n">
        <v>114</v>
      </c>
      <c r="H13" s="1019" t="n">
        <v>109</v>
      </c>
      <c r="I13" s="1020" t="n">
        <v>2</v>
      </c>
      <c r="J13" s="1021" t="n">
        <v>97</v>
      </c>
      <c r="K13" s="1022" t="n">
        <v>1</v>
      </c>
      <c r="L13" s="1023" t="n">
        <v>12</v>
      </c>
      <c r="M13" s="1024" t="n">
        <v>1</v>
      </c>
      <c r="N13" s="1025" t="n">
        <v>1862.952</v>
      </c>
    </row>
    <row r="14">
      <c r="B14" s="99" t="n">
        <v>7208</v>
      </c>
      <c r="C14" s="99" t="s">
        <v>1183</v>
      </c>
      <c r="D14" s="1015" t="n">
        <v>401</v>
      </c>
      <c r="E14" s="1016" t="n">
        <v>92</v>
      </c>
      <c r="F14" s="1017" t="n">
        <v>3</v>
      </c>
      <c r="G14" s="1018" t="n">
        <v>306</v>
      </c>
      <c r="H14" s="1019" t="n">
        <v>103</v>
      </c>
      <c r="I14" s="1020" t="n">
        <v>3</v>
      </c>
      <c r="J14" s="1021" t="n">
        <v>85</v>
      </c>
      <c r="K14" s="1022" t="n">
        <v>1</v>
      </c>
      <c r="L14" s="1023" t="n">
        <v>18</v>
      </c>
      <c r="M14" s="1024" t="n">
        <v>2</v>
      </c>
      <c r="N14" s="1025" t="n">
        <v>4502.093</v>
      </c>
    </row>
    <row r="15">
      <c r="B15" s="99" t="n">
        <v>7209</v>
      </c>
      <c r="C15" s="99" t="s">
        <v>1184</v>
      </c>
      <c r="D15" s="1015" t="n">
        <v>649</v>
      </c>
      <c r="E15" s="1016" t="n">
        <v>300</v>
      </c>
      <c r="F15" s="1017" t="n">
        <v>2</v>
      </c>
      <c r="G15" s="1018" t="n">
        <v>347</v>
      </c>
      <c r="H15" s="1019" t="n">
        <v>328</v>
      </c>
      <c r="I15" s="1020" t="n">
        <v>2</v>
      </c>
      <c r="J15" s="1021" t="n">
        <v>286</v>
      </c>
      <c r="K15" s="1022" t="n">
        <v>2</v>
      </c>
      <c r="L15" s="1023" t="n">
        <v>42</v>
      </c>
      <c r="M15" s="1024" t="n">
        <v>0</v>
      </c>
      <c r="N15" s="1025" t="n">
        <v>5837.553</v>
      </c>
    </row>
    <row r="16">
      <c r="B16" s="99" t="n">
        <v>7210</v>
      </c>
      <c r="C16" s="99" t="s">
        <v>1185</v>
      </c>
      <c r="D16" s="1015" t="n">
        <v>1068</v>
      </c>
      <c r="E16" s="1016" t="n">
        <v>566</v>
      </c>
      <c r="F16" s="1017" t="n">
        <v>8</v>
      </c>
      <c r="G16" s="1018" t="n">
        <v>494</v>
      </c>
      <c r="H16" s="1019" t="n">
        <v>699</v>
      </c>
      <c r="I16" s="1020" t="n">
        <v>9</v>
      </c>
      <c r="J16" s="1021" t="n">
        <v>616</v>
      </c>
      <c r="K16" s="1022" t="n">
        <v>6</v>
      </c>
      <c r="L16" s="1023" t="n">
        <v>83</v>
      </c>
      <c r="M16" s="1024" t="n">
        <v>3</v>
      </c>
      <c r="N16" s="1025" t="n">
        <v>11777.832</v>
      </c>
    </row>
    <row r="17">
      <c r="B17" s="99" t="n">
        <v>7211</v>
      </c>
      <c r="C17" s="99" t="s">
        <v>1186</v>
      </c>
      <c r="D17" s="1015" t="n">
        <v>1484</v>
      </c>
      <c r="E17" s="1016" t="n">
        <v>601</v>
      </c>
      <c r="F17" s="1017" t="n">
        <v>3</v>
      </c>
      <c r="G17" s="1018" t="n">
        <v>880</v>
      </c>
      <c r="H17" s="1019" t="n">
        <v>756</v>
      </c>
      <c r="I17" s="1020" t="n">
        <v>3</v>
      </c>
      <c r="J17" s="1021" t="n">
        <v>698</v>
      </c>
      <c r="K17" s="1022" t="n">
        <v>3</v>
      </c>
      <c r="L17" s="1023" t="n">
        <v>58</v>
      </c>
      <c r="M17" s="1024" t="n">
        <v>0</v>
      </c>
      <c r="N17" s="1025" t="n">
        <v>14486.943</v>
      </c>
    </row>
    <row r="18">
      <c r="B18" s="99" t="n">
        <v>7212</v>
      </c>
      <c r="C18" s="99" t="s">
        <v>1187</v>
      </c>
      <c r="D18" s="1015" t="n">
        <v>561</v>
      </c>
      <c r="E18" s="1016" t="n">
        <v>329</v>
      </c>
      <c r="F18" s="1017" t="n">
        <v>3</v>
      </c>
      <c r="G18" s="1018" t="n">
        <v>229</v>
      </c>
      <c r="H18" s="1019" t="n">
        <v>407</v>
      </c>
      <c r="I18" s="1020" t="n">
        <v>3</v>
      </c>
      <c r="J18" s="1021" t="n">
        <v>337</v>
      </c>
      <c r="K18" s="1022" t="n">
        <v>1</v>
      </c>
      <c r="L18" s="1023" t="n">
        <v>70</v>
      </c>
      <c r="M18" s="1024" t="n">
        <v>2</v>
      </c>
      <c r="N18" s="1025" t="n">
        <v>4845.531</v>
      </c>
    </row>
    <row r="19">
      <c r="B19" s="99" t="n">
        <v>7213</v>
      </c>
      <c r="C19" s="99" t="s">
        <v>1188</v>
      </c>
      <c r="D19" s="1015" t="n">
        <v>931</v>
      </c>
      <c r="E19" s="1016" t="n">
        <v>466</v>
      </c>
      <c r="F19" s="1017" t="n">
        <v>7</v>
      </c>
      <c r="G19" s="1018" t="n">
        <v>458</v>
      </c>
      <c r="H19" s="1019" t="n">
        <v>575</v>
      </c>
      <c r="I19" s="1020" t="n">
        <v>7</v>
      </c>
      <c r="J19" s="1021" t="n">
        <v>503</v>
      </c>
      <c r="K19" s="1022" t="n">
        <v>7</v>
      </c>
      <c r="L19" s="1023" t="n">
        <v>72</v>
      </c>
      <c r="M19" s="1024" t="n">
        <v>0</v>
      </c>
      <c r="N19" s="1025" t="n">
        <v>10355.2</v>
      </c>
    </row>
    <row r="20">
      <c r="B20" s="99" t="n">
        <v>7214</v>
      </c>
      <c r="C20" s="99" t="s">
        <v>1189</v>
      </c>
      <c r="D20" s="1015" t="n">
        <v>658</v>
      </c>
      <c r="E20" s="1016" t="n">
        <v>188</v>
      </c>
      <c r="F20" s="1017" t="n">
        <v>1</v>
      </c>
      <c r="G20" s="1018" t="n">
        <v>469</v>
      </c>
      <c r="H20" s="1019" t="n">
        <v>232</v>
      </c>
      <c r="I20" s="1020" t="n">
        <v>1</v>
      </c>
      <c r="J20" s="1021" t="n">
        <v>219</v>
      </c>
      <c r="K20" s="1022" t="n">
        <v>1</v>
      </c>
      <c r="L20" s="1023" t="n">
        <v>13</v>
      </c>
      <c r="M20" s="1024" t="n">
        <v>0</v>
      </c>
      <c r="N20" s="1025" t="n">
        <v>4132.552</v>
      </c>
    </row>
    <row r="21">
      <c r="B21" s="99" t="n">
        <v>7215</v>
      </c>
      <c r="C21" s="99" t="s">
        <v>1190</v>
      </c>
      <c r="D21" s="1015" t="n">
        <v>353</v>
      </c>
      <c r="E21" s="1016" t="n">
        <v>95</v>
      </c>
      <c r="F21" s="1017" t="n">
        <v>3</v>
      </c>
      <c r="G21" s="1018" t="n">
        <v>255</v>
      </c>
      <c r="H21" s="1019" t="n">
        <v>111</v>
      </c>
      <c r="I21" s="1020" t="n">
        <v>4</v>
      </c>
      <c r="J21" s="1021" t="n">
        <v>102</v>
      </c>
      <c r="K21" s="1022" t="n">
        <v>4</v>
      </c>
      <c r="L21" s="1023" t="n">
        <v>9</v>
      </c>
      <c r="M21" s="1024" t="n">
        <v>0</v>
      </c>
      <c r="N21" s="1025" t="n">
        <v>3501.947</v>
      </c>
    </row>
    <row r="22">
      <c r="B22" s="99" t="n">
        <v>7216</v>
      </c>
      <c r="C22" s="99" t="s">
        <v>1191</v>
      </c>
      <c r="D22" s="1015" t="n">
        <v>93</v>
      </c>
      <c r="E22" s="1016" t="n">
        <v>24</v>
      </c>
      <c r="F22" s="1017" t="n">
        <v>1</v>
      </c>
      <c r="G22" s="1018" t="n">
        <v>68</v>
      </c>
      <c r="H22" s="1019" t="n">
        <v>30</v>
      </c>
      <c r="I22" s="1020" t="n">
        <v>1</v>
      </c>
      <c r="J22" s="1021" t="n">
        <v>27</v>
      </c>
      <c r="K22" s="1022" t="n">
        <v>1</v>
      </c>
      <c r="L22" s="1023" t="n">
        <v>3</v>
      </c>
      <c r="M22" s="1024" t="n">
        <v>0</v>
      </c>
      <c r="N22" s="1025" t="n">
        <v>535.2</v>
      </c>
    </row>
    <row r="23">
      <c r="B23" s="99" t="n">
        <v>7217</v>
      </c>
      <c r="C23" s="99" t="s">
        <v>1192</v>
      </c>
      <c r="D23" s="1015" t="n">
        <v>2481</v>
      </c>
      <c r="E23" s="1016" t="n">
        <v>961</v>
      </c>
      <c r="F23" s="1017" t="n">
        <v>19</v>
      </c>
      <c r="G23" s="1018" t="n">
        <v>1501</v>
      </c>
      <c r="H23" s="1019" t="n">
        <v>1117</v>
      </c>
      <c r="I23" s="1020" t="n">
        <v>19</v>
      </c>
      <c r="J23" s="1021" t="n">
        <v>1004</v>
      </c>
      <c r="K23" s="1022" t="n">
        <v>13</v>
      </c>
      <c r="L23" s="1023" t="n">
        <v>113</v>
      </c>
      <c r="M23" s="1024" t="n">
        <v>6</v>
      </c>
      <c r="N23" s="1025" t="n">
        <v>27439.7</v>
      </c>
    </row>
    <row r="24">
      <c r="B24" s="99" t="n">
        <v>7218</v>
      </c>
      <c r="C24" s="99" t="s">
        <v>1193</v>
      </c>
      <c r="D24" s="1015" t="n">
        <v>2400</v>
      </c>
      <c r="E24" s="1016" t="n">
        <v>462</v>
      </c>
      <c r="F24" s="1017" t="n">
        <v>16</v>
      </c>
      <c r="G24" s="1018" t="n">
        <v>1922</v>
      </c>
      <c r="H24" s="1019" t="n">
        <v>610</v>
      </c>
      <c r="I24" s="1020" t="n">
        <v>17</v>
      </c>
      <c r="J24" s="1021" t="n">
        <v>565</v>
      </c>
      <c r="K24" s="1022" t="n">
        <v>14</v>
      </c>
      <c r="L24" s="1023" t="n">
        <v>45</v>
      </c>
      <c r="M24" s="1024" t="n">
        <v>3</v>
      </c>
      <c r="N24" s="1025" t="n">
        <v>20069.951</v>
      </c>
    </row>
    <row r="25">
      <c r="B25" s="99" t="n">
        <v>7219</v>
      </c>
      <c r="C25" s="99" t="s">
        <v>1194</v>
      </c>
      <c r="D25" s="1015" t="n">
        <v>2600</v>
      </c>
      <c r="E25" s="1016" t="n">
        <v>1171</v>
      </c>
      <c r="F25" s="1017" t="n">
        <v>9</v>
      </c>
      <c r="G25" s="1018" t="n">
        <v>1420</v>
      </c>
      <c r="H25" s="1019" t="n">
        <v>1387</v>
      </c>
      <c r="I25" s="1020" t="n">
        <v>10</v>
      </c>
      <c r="J25" s="1021" t="n">
        <v>1235</v>
      </c>
      <c r="K25" s="1022" t="n">
        <v>8</v>
      </c>
      <c r="L25" s="1023" t="n">
        <v>152</v>
      </c>
      <c r="M25" s="1024" t="n">
        <v>2</v>
      </c>
      <c r="N25" s="1025" t="n">
        <v>30236.99</v>
      </c>
    </row>
    <row r="26">
      <c r="B26" s="99" t="n">
        <v>7220</v>
      </c>
      <c r="C26" s="99" t="s">
        <v>1195</v>
      </c>
      <c r="D26" s="1015" t="n">
        <v>1148</v>
      </c>
      <c r="E26" s="1016" t="n">
        <v>537</v>
      </c>
      <c r="F26" s="1017" t="n">
        <v>7</v>
      </c>
      <c r="G26" s="1018" t="n">
        <v>604</v>
      </c>
      <c r="H26" s="1019" t="n">
        <v>632</v>
      </c>
      <c r="I26" s="1020" t="n">
        <v>7</v>
      </c>
      <c r="J26" s="1021" t="n">
        <v>589</v>
      </c>
      <c r="K26" s="1022" t="n">
        <v>6</v>
      </c>
      <c r="L26" s="1023" t="n">
        <v>43</v>
      </c>
      <c r="M26" s="1024" t="n">
        <v>1</v>
      </c>
      <c r="N26" s="1025" t="n">
        <v>12381.383</v>
      </c>
    </row>
    <row r="27">
      <c r="B27" s="99" t="n">
        <v>7221</v>
      </c>
      <c r="C27" s="99" t="s">
        <v>1196</v>
      </c>
      <c r="D27" s="1015" t="n">
        <v>3965</v>
      </c>
      <c r="E27" s="1016" t="n">
        <v>669</v>
      </c>
      <c r="F27" s="1017" t="n">
        <v>7</v>
      </c>
      <c r="G27" s="1018" t="n">
        <v>3289</v>
      </c>
      <c r="H27" s="1019" t="n">
        <v>789</v>
      </c>
      <c r="I27" s="1020" t="n">
        <v>8</v>
      </c>
      <c r="J27" s="1021" t="n">
        <v>694</v>
      </c>
      <c r="K27" s="1022" t="n">
        <v>7</v>
      </c>
      <c r="L27" s="1023" t="n">
        <v>95</v>
      </c>
      <c r="M27" s="1024" t="n">
        <v>1</v>
      </c>
      <c r="N27" s="1025" t="n">
        <v>16103.554</v>
      </c>
    </row>
    <row r="28">
      <c r="B28" s="99" t="n">
        <v>7222</v>
      </c>
      <c r="C28" s="99" t="s">
        <v>1197</v>
      </c>
      <c r="D28" s="1015" t="n">
        <v>4159</v>
      </c>
      <c r="E28" s="1016" t="n">
        <v>1626</v>
      </c>
      <c r="F28" s="1017" t="n">
        <v>34</v>
      </c>
      <c r="G28" s="1018" t="n">
        <v>2499</v>
      </c>
      <c r="H28" s="1019" t="n">
        <v>1915</v>
      </c>
      <c r="I28" s="1020" t="n">
        <v>35</v>
      </c>
      <c r="J28" s="1021" t="n">
        <v>1692</v>
      </c>
      <c r="K28" s="1022" t="n">
        <v>29</v>
      </c>
      <c r="L28" s="1023" t="n">
        <v>223</v>
      </c>
      <c r="M28" s="1024" t="n">
        <v>6</v>
      </c>
      <c r="N28" s="1025" t="n">
        <v>19360.439</v>
      </c>
    </row>
    <row r="29">
      <c r="B29" s="99" t="n">
        <v>7223</v>
      </c>
      <c r="C29" s="99" t="s">
        <v>1198</v>
      </c>
      <c r="D29" s="1015" t="n">
        <v>1131</v>
      </c>
      <c r="E29" s="1016" t="n">
        <v>596</v>
      </c>
      <c r="F29" s="1017" t="n">
        <v>15</v>
      </c>
      <c r="G29" s="1018" t="n">
        <v>520</v>
      </c>
      <c r="H29" s="1019" t="n">
        <v>764</v>
      </c>
      <c r="I29" s="1020" t="n">
        <v>15</v>
      </c>
      <c r="J29" s="1021" t="n">
        <v>703</v>
      </c>
      <c r="K29" s="1022" t="n">
        <v>13</v>
      </c>
      <c r="L29" s="1023" t="n">
        <v>61</v>
      </c>
      <c r="M29" s="1024" t="n">
        <v>2</v>
      </c>
      <c r="N29" s="1025" t="n">
        <v>15470.536</v>
      </c>
    </row>
    <row r="30">
      <c r="B30" s="99" t="n">
        <v>7224</v>
      </c>
      <c r="C30" s="99" t="s">
        <v>1199</v>
      </c>
      <c r="D30" s="1015" t="n">
        <v>923</v>
      </c>
      <c r="E30" s="1016" t="n">
        <v>393</v>
      </c>
      <c r="F30" s="1017" t="n">
        <v>5</v>
      </c>
      <c r="G30" s="1018" t="n">
        <v>525</v>
      </c>
      <c r="H30" s="1019" t="n">
        <v>471</v>
      </c>
      <c r="I30" s="1020" t="n">
        <v>5</v>
      </c>
      <c r="J30" s="1021" t="n">
        <v>423</v>
      </c>
      <c r="K30" s="1022" t="n">
        <v>4</v>
      </c>
      <c r="L30" s="1023" t="n">
        <v>48</v>
      </c>
      <c r="M30" s="1024" t="n">
        <v>1</v>
      </c>
      <c r="N30" s="1025" t="n">
        <v>13269.251</v>
      </c>
    </row>
    <row r="31">
      <c r="B31" s="99" t="n">
        <v>7225</v>
      </c>
      <c r="C31" s="99" t="s">
        <v>1200</v>
      </c>
      <c r="D31" s="1015" t="n">
        <v>2880</v>
      </c>
      <c r="E31" s="1016" t="n">
        <v>1217</v>
      </c>
      <c r="F31" s="1017" t="n">
        <v>13</v>
      </c>
      <c r="G31" s="1018" t="n">
        <v>1650</v>
      </c>
      <c r="H31" s="1019" t="n">
        <v>1379</v>
      </c>
      <c r="I31" s="1020" t="n">
        <v>13</v>
      </c>
      <c r="J31" s="1021" t="n">
        <v>1200</v>
      </c>
      <c r="K31" s="1022" t="n">
        <v>11</v>
      </c>
      <c r="L31" s="1023" t="n">
        <v>179</v>
      </c>
      <c r="M31" s="1024" t="n">
        <v>2</v>
      </c>
      <c r="N31" s="1025" t="n">
        <v>14763.705</v>
      </c>
    </row>
    <row r="32">
      <c r="B32" s="99" t="n">
        <v>7226</v>
      </c>
      <c r="C32" s="99" t="s">
        <v>1201</v>
      </c>
      <c r="D32" s="1015" t="n">
        <v>269</v>
      </c>
      <c r="E32" s="1016" t="n">
        <v>128</v>
      </c>
      <c r="F32" s="1017" t="n">
        <v>1</v>
      </c>
      <c r="G32" s="1018" t="n">
        <v>140</v>
      </c>
      <c r="H32" s="1019" t="n">
        <v>161</v>
      </c>
      <c r="I32" s="1020" t="n">
        <v>1</v>
      </c>
      <c r="J32" s="1021" t="n">
        <v>146</v>
      </c>
      <c r="K32" s="1022" t="n">
        <v>1</v>
      </c>
      <c r="L32" s="1023" t="n">
        <v>15</v>
      </c>
      <c r="M32" s="1024" t="n">
        <v>0</v>
      </c>
      <c r="N32" s="1025" t="n">
        <v>4216.28</v>
      </c>
    </row>
    <row r="33">
      <c r="B33" s="182" t="n">
        <v>8100</v>
      </c>
      <c r="C33" s="182" t="s">
        <v>1202</v>
      </c>
      <c r="D33" s="1026" t="n">
        <v>53470</v>
      </c>
      <c r="E33" s="1027" t="n">
        <v>18026</v>
      </c>
      <c r="F33" s="1028" t="n">
        <v>228</v>
      </c>
      <c r="G33" s="1029" t="n">
        <v>35216</v>
      </c>
      <c r="H33" s="1030" t="n">
        <v>21500</v>
      </c>
      <c r="I33" s="1031" t="n">
        <v>236</v>
      </c>
      <c r="J33" s="1032" t="n">
        <v>19234</v>
      </c>
      <c r="K33" s="1033" t="n">
        <v>190</v>
      </c>
      <c r="L33" s="1034" t="n">
        <v>2266</v>
      </c>
      <c r="M33" s="1035" t="n">
        <v>46</v>
      </c>
      <c r="N33" s="1036" t="n">
        <v>447247.419</v>
      </c>
    </row>
    <row r="35">
      <c r="B35" s="37" t="s">
        <v>1203</v>
      </c>
    </row>
  </sheetData>
  <mergeCells count="13">
    <mergeCell ref="B4:B6"/>
    <mergeCell ref="C4:C6"/>
    <mergeCell ref="D4:D6"/>
    <mergeCell ref="E4:G4"/>
    <mergeCell ref="H4:M4"/>
    <mergeCell ref="N4:N6"/>
    <mergeCell ref="E5:E6"/>
    <mergeCell ref="F5:F6"/>
    <mergeCell ref="G5:G6"/>
    <mergeCell ref="H5:I5"/>
    <mergeCell ref="J5:K5"/>
    <mergeCell ref="L5:M5"/>
    <mergeCell ref="B35:N35"/>
  </mergeCells>
  <pageMargins left="0.7" right="0.7" top="0.75" bottom="0.75" header="0.3" footer="0.3"/>
  <pageSetup paperSize="9" orientation="landscape" scale="50" fitToWidth="0" fitToHeight="0" horizontalDpi="300" verticalDpi="300"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336600"/>
  </sheetPr>
  <dimension ref="A1"/>
  <sheetViews>
    <sheetView workbookViewId="0" zoomScale="100" showGridLines="0" tabSelected="false"/>
  </sheetViews>
  <sheetFormatPr defaultRowHeight="15.0" baseColWidth="10"/>
  <cols>
    <col min="1" max="1" width="2.57" hidden="0" customWidth="1"/>
    <col min="2" max="2" width="100.71" hidden="0" customWidth="1"/>
  </cols>
  <sheetData>
    <row r="1">
      <c r="B1" s="3" t="s">
        <v>64</v>
      </c>
    </row>
    <row r="4">
      <c r="B4" s="1037" t="s">
        <v>1204</v>
      </c>
    </row>
    <row r="6">
      <c r="B6" s="1038" t="s">
        <v>1205</v>
      </c>
    </row>
    <row r="7">
      <c r="B7" s="1038" t="s">
        <v>11</v>
      </c>
    </row>
    <row r="8">
      <c r="B8" s="1038" t="s">
        <v>1206</v>
      </c>
    </row>
    <row r="9">
      <c r="B9" s="1038" t="s">
        <v>11</v>
      </c>
    </row>
    <row r="10">
      <c r="B10" s="1038" t="s">
        <v>1207</v>
      </c>
    </row>
    <row r="11">
      <c r="B11" s="1038" t="s">
        <v>11</v>
      </c>
    </row>
    <row r="12">
      <c r="B12" s="1038" t="s">
        <v>1208</v>
      </c>
    </row>
    <row r="13">
      <c r="B13" s="1038" t="s">
        <v>1209</v>
      </c>
    </row>
    <row r="14">
      <c r="B14" s="1038" t="s">
        <v>11</v>
      </c>
    </row>
    <row r="15">
      <c r="B15" s="1038" t="s">
        <v>1210</v>
      </c>
    </row>
    <row r="16">
      <c r="B16" s="1038" t="s">
        <v>1211</v>
      </c>
    </row>
    <row r="17">
      <c r="B17" s="1038" t="s">
        <v>11</v>
      </c>
    </row>
    <row r="18">
      <c r="B18" s="1038" t="s">
        <v>1212</v>
      </c>
    </row>
    <row r="19">
      <c r="B19" s="1038" t="s">
        <v>1213</v>
      </c>
    </row>
    <row r="20">
      <c r="B20" s="1038" t="s">
        <v>11</v>
      </c>
    </row>
    <row r="21">
      <c r="B21" s="1038" t="s">
        <v>1214</v>
      </c>
    </row>
    <row r="22">
      <c r="B22" s="1038" t="s">
        <v>1215</v>
      </c>
    </row>
    <row r="23">
      <c r="B23" s="1038" t="s">
        <v>11</v>
      </c>
    </row>
    <row r="24">
      <c r="B24" t="s">
        <v>1216</v>
      </c>
    </row>
    <row r="26">
      <c r="B26" s="1037" t="s">
        <v>1217</v>
      </c>
    </row>
    <row r="28">
      <c r="B28" s="1038" t="s">
        <v>1218</v>
      </c>
    </row>
    <row r="29">
      <c r="B29" s="1038" t="s">
        <v>11</v>
      </c>
    </row>
    <row r="30">
      <c r="B30" s="1038" t="s">
        <v>1219</v>
      </c>
    </row>
    <row r="31">
      <c r="B31" s="1038" t="s">
        <v>1220</v>
      </c>
    </row>
    <row r="32">
      <c r="B32" s="1038" t="s">
        <v>11</v>
      </c>
    </row>
    <row r="33">
      <c r="B33" s="1038" t="s">
        <v>1221</v>
      </c>
    </row>
    <row r="34">
      <c r="B34" s="1038" t="s">
        <v>1222</v>
      </c>
    </row>
    <row r="35">
      <c r="B35" s="1038" t="s">
        <v>11</v>
      </c>
    </row>
    <row r="36">
      <c r="B36" s="1038" t="s">
        <v>1223</v>
      </c>
    </row>
    <row r="37">
      <c r="B37" s="1038" t="s">
        <v>1224</v>
      </c>
    </row>
    <row r="38">
      <c r="B38" s="1038" t="s">
        <v>11</v>
      </c>
    </row>
    <row r="39">
      <c r="B39" s="1038" t="s">
        <v>1225</v>
      </c>
    </row>
    <row r="40">
      <c r="B40" s="1038" t="s">
        <v>1226</v>
      </c>
    </row>
    <row r="41">
      <c r="B41" s="1038" t="s">
        <v>11</v>
      </c>
    </row>
    <row r="42">
      <c r="B42" s="1038" t="s">
        <v>1227</v>
      </c>
    </row>
    <row r="43">
      <c r="B43" s="1038" t="s">
        <v>1228</v>
      </c>
    </row>
    <row r="44">
      <c r="B44" s="1038" t="s">
        <v>11</v>
      </c>
    </row>
    <row r="45">
      <c r="B45" s="1038" t="s">
        <v>1229</v>
      </c>
    </row>
    <row r="46">
      <c r="B46" s="1038" t="s">
        <v>1230</v>
      </c>
    </row>
    <row r="47">
      <c r="B47" s="1038" t="s">
        <v>11</v>
      </c>
    </row>
    <row r="48">
      <c r="B48" s="1038" t="s">
        <v>1231</v>
      </c>
    </row>
    <row r="49">
      <c r="B49" s="1038" t="s">
        <v>1232</v>
      </c>
    </row>
    <row r="50">
      <c r="B50" s="1038" t="s">
        <v>11</v>
      </c>
    </row>
    <row r="51">
      <c r="B51" s="1038" t="s">
        <v>1233</v>
      </c>
    </row>
    <row r="52">
      <c r="B52" s="1038" t="s">
        <v>1234</v>
      </c>
    </row>
    <row r="53">
      <c r="B53" s="1038" t="s">
        <v>11</v>
      </c>
    </row>
    <row r="54">
      <c r="B54" s="1038" t="s">
        <v>1235</v>
      </c>
    </row>
    <row r="55">
      <c r="B55" s="1038" t="s">
        <v>1236</v>
      </c>
    </row>
    <row r="56">
      <c r="B56" s="1038" t="s">
        <v>11</v>
      </c>
    </row>
    <row r="57">
      <c r="B57" t="s">
        <v>1216</v>
      </c>
    </row>
  </sheetData>
  <pageMargins left="0.7" right="0.7" top="0.75" bottom="0.75" header="0.3" footer="0.3"/>
  <pageSetup paperSize="9" orientation="landscape" scale="50" fitToWidth="0" fitToHeight="0" horizontalDpi="300" verticalDpi="300"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900"/>
  </sheetPr>
  <dimension ref="A1"/>
  <sheetViews>
    <sheetView workbookViewId="0" zoomScale="100" showGridLines="0" tabSelected="false"/>
  </sheetViews>
  <sheetFormatPr defaultRowHeight="15.0" baseColWidth="10"/>
  <cols>
    <col min="1" max="1" width="2.57" hidden="0" customWidth="1"/>
    <col min="2" max="2" width="100.71" hidden="0" customWidth="1"/>
  </cols>
  <sheetData>
    <row r="1">
      <c r="B1" s="3" t="s">
        <v>65</v>
      </c>
    </row>
    <row r="4">
      <c r="B4" s="1037" t="s">
        <v>1237</v>
      </c>
    </row>
    <row r="6">
      <c r="B6" s="1038" t="s">
        <v>1238</v>
      </c>
    </row>
    <row r="7">
      <c r="B7" s="1038" t="s">
        <v>11</v>
      </c>
    </row>
    <row r="8">
      <c r="B8" s="1038" t="s">
        <v>1239</v>
      </c>
    </row>
    <row r="9">
      <c r="B9" s="1038" t="s">
        <v>11</v>
      </c>
    </row>
    <row r="10">
      <c r="B10" s="1038" t="s">
        <v>1240</v>
      </c>
    </row>
    <row r="11">
      <c r="B11" s="1038" t="s">
        <v>11</v>
      </c>
    </row>
    <row r="12">
      <c r="B12" s="1038" t="s">
        <v>1241</v>
      </c>
    </row>
    <row r="13">
      <c r="B13" t="s">
        <v>1216</v>
      </c>
    </row>
    <row r="15">
      <c r="B15" s="1037" t="s">
        <v>1242</v>
      </c>
    </row>
    <row r="17">
      <c r="B17" s="1038" t="s">
        <v>1243</v>
      </c>
    </row>
    <row r="18">
      <c r="B18" s="1038" t="s">
        <v>11</v>
      </c>
    </row>
    <row r="19">
      <c r="B19" s="1038" t="s">
        <v>1244</v>
      </c>
    </row>
    <row r="20">
      <c r="B20" s="1038" t="s">
        <v>11</v>
      </c>
    </row>
    <row r="21">
      <c r="B21" s="1038" t="s">
        <v>1245</v>
      </c>
    </row>
    <row r="22">
      <c r="B22" s="1038" t="s">
        <v>11</v>
      </c>
    </row>
    <row r="23">
      <c r="B23" s="1038" t="s">
        <v>1246</v>
      </c>
    </row>
    <row r="24">
      <c r="B24" s="1038" t="s">
        <v>11</v>
      </c>
    </row>
    <row r="25">
      <c r="B25" s="1038" t="s">
        <v>1247</v>
      </c>
    </row>
    <row r="26">
      <c r="B26" t="s">
        <v>1216</v>
      </c>
    </row>
    <row r="28">
      <c r="B28" s="1037" t="s">
        <v>1248</v>
      </c>
    </row>
    <row r="30">
      <c r="B30" s="1038" t="s">
        <v>1249</v>
      </c>
    </row>
    <row r="31">
      <c r="B31" t="s">
        <v>1216</v>
      </c>
    </row>
  </sheetData>
  <pageMargins left="0.7" right="0.7" top="0.75" bottom="0.75" header="0.3" footer="0.3"/>
  <pageSetup paperSize="9" orientation="landscape" scale="50" fitToWidth="0" fitToHeight="0" horizontalDpi="300" verticalDpi="3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10.21" hidden="0" customWidth="1"/>
    <col min="3" max="3" width="11.0433333333333" hidden="0" customWidth="1"/>
    <col min="4" max="4" width="11.0433333333333" hidden="0" customWidth="1"/>
    <col min="5" max="5" width="10.21" hidden="0" customWidth="1"/>
    <col min="6" max="6" width="10.21" hidden="0" customWidth="1"/>
    <col min="7" max="7" width="10.21" hidden="0" customWidth="1"/>
    <col min="8" max="8" width="12.01" hidden="0" customWidth="1"/>
  </cols>
  <sheetData>
    <row r="1">
      <c r="B1" s="3" t="s">
        <v>6</v>
      </c>
    </row>
    <row r="4" ht="28" customHeight="1">
      <c r="B4" s="15" t="s">
        <v>66</v>
      </c>
      <c r="C4" s="15" t="s">
        <v>67</v>
      </c>
      <c r="D4" s="15" t="s">
        <v>67</v>
      </c>
      <c r="E4" s="15" t="s">
        <v>68</v>
      </c>
      <c r="F4" s="15" t="s">
        <v>68</v>
      </c>
      <c r="G4" s="15" t="s">
        <v>68</v>
      </c>
      <c r="H4" s="15" t="s">
        <v>69</v>
      </c>
    </row>
    <row r="5" ht="42" customHeight="1">
      <c r="B5" s="15" t="s">
        <v>66</v>
      </c>
      <c r="C5" s="16" t="s">
        <v>70</v>
      </c>
      <c r="D5" s="16" t="s">
        <v>71</v>
      </c>
      <c r="E5" s="16" t="s">
        <v>70</v>
      </c>
      <c r="F5" s="16" t="s">
        <v>80</v>
      </c>
      <c r="G5" s="16" t="s">
        <v>74</v>
      </c>
      <c r="H5" s="15" t="s">
        <v>69</v>
      </c>
    </row>
    <row r="6">
      <c r="B6" s="38" t="n">
        <v>1970</v>
      </c>
      <c r="C6" s="39" t="s">
        <v>81</v>
      </c>
      <c r="D6" s="40" t="s">
        <v>81</v>
      </c>
      <c r="E6" s="41" t="s">
        <v>81</v>
      </c>
      <c r="F6" s="42" t="s">
        <v>81</v>
      </c>
      <c r="G6" s="43" t="s">
        <v>81</v>
      </c>
      <c r="H6" s="44" t="s">
        <v>81</v>
      </c>
    </row>
    <row r="7">
      <c r="B7" s="38" t="n">
        <v>1971</v>
      </c>
      <c r="C7" s="39" t="s">
        <v>82</v>
      </c>
      <c r="D7" s="40" t="s">
        <v>131</v>
      </c>
      <c r="E7" s="41" t="s">
        <v>176</v>
      </c>
      <c r="F7" s="42" t="s">
        <v>88</v>
      </c>
      <c r="G7" s="43" t="s">
        <v>252</v>
      </c>
      <c r="H7" s="44" t="s">
        <v>295</v>
      </c>
    </row>
    <row r="8">
      <c r="B8" s="38" t="n">
        <v>1972</v>
      </c>
      <c r="C8" s="39" t="s">
        <v>83</v>
      </c>
      <c r="D8" s="40" t="s">
        <v>132</v>
      </c>
      <c r="E8" s="41" t="s">
        <v>177</v>
      </c>
      <c r="F8" s="42" t="s">
        <v>220</v>
      </c>
      <c r="G8" s="43" t="s">
        <v>253</v>
      </c>
      <c r="H8" s="44" t="s">
        <v>296</v>
      </c>
    </row>
    <row r="9">
      <c r="B9" s="38" t="n">
        <v>1973</v>
      </c>
      <c r="C9" s="39" t="s">
        <v>84</v>
      </c>
      <c r="D9" s="40" t="s">
        <v>133</v>
      </c>
      <c r="E9" s="41" t="s">
        <v>178</v>
      </c>
      <c r="F9" s="42" t="s">
        <v>221</v>
      </c>
      <c r="G9" s="43" t="s">
        <v>242</v>
      </c>
      <c r="H9" s="44" t="s">
        <v>297</v>
      </c>
    </row>
    <row r="10">
      <c r="B10" s="38" t="n">
        <v>1974</v>
      </c>
      <c r="C10" s="39" t="s">
        <v>85</v>
      </c>
      <c r="D10" s="40" t="s">
        <v>134</v>
      </c>
      <c r="E10" s="41" t="s">
        <v>179</v>
      </c>
      <c r="F10" s="42" t="s">
        <v>222</v>
      </c>
      <c r="G10" s="43" t="s">
        <v>254</v>
      </c>
      <c r="H10" s="44" t="s">
        <v>298</v>
      </c>
    </row>
    <row r="11">
      <c r="B11" s="38" t="n">
        <v>1975</v>
      </c>
      <c r="C11" s="39" t="s">
        <v>86</v>
      </c>
      <c r="D11" s="40" t="s">
        <v>135</v>
      </c>
      <c r="E11" s="41" t="s">
        <v>180</v>
      </c>
      <c r="F11" s="42" t="s">
        <v>223</v>
      </c>
      <c r="G11" s="43" t="s">
        <v>255</v>
      </c>
      <c r="H11" s="44" t="s">
        <v>299</v>
      </c>
    </row>
    <row r="12">
      <c r="B12" s="38" t="n">
        <v>1976</v>
      </c>
      <c r="C12" s="39" t="s">
        <v>87</v>
      </c>
      <c r="D12" s="40" t="s">
        <v>136</v>
      </c>
      <c r="E12" s="41" t="s">
        <v>181</v>
      </c>
      <c r="F12" s="42" t="s">
        <v>224</v>
      </c>
      <c r="G12" s="43" t="s">
        <v>256</v>
      </c>
      <c r="H12" s="44" t="s">
        <v>300</v>
      </c>
    </row>
    <row r="13">
      <c r="B13" s="38" t="n">
        <v>1977</v>
      </c>
      <c r="C13" s="39" t="s">
        <v>88</v>
      </c>
      <c r="D13" s="40" t="s">
        <v>134</v>
      </c>
      <c r="E13" s="41" t="s">
        <v>136</v>
      </c>
      <c r="F13" s="42" t="s">
        <v>162</v>
      </c>
      <c r="G13" s="43" t="s">
        <v>257</v>
      </c>
      <c r="H13" s="44" t="s">
        <v>301</v>
      </c>
    </row>
    <row r="14">
      <c r="B14" s="38" t="n">
        <v>1978</v>
      </c>
      <c r="C14" s="39" t="s">
        <v>89</v>
      </c>
      <c r="D14" s="40" t="s">
        <v>137</v>
      </c>
      <c r="E14" s="41" t="s">
        <v>182</v>
      </c>
      <c r="F14" s="42" t="s">
        <v>140</v>
      </c>
      <c r="G14" s="43" t="s">
        <v>174</v>
      </c>
      <c r="H14" s="44" t="s">
        <v>302</v>
      </c>
    </row>
    <row r="15">
      <c r="B15" s="38" t="n">
        <v>1979</v>
      </c>
      <c r="C15" s="39" t="s">
        <v>90</v>
      </c>
      <c r="D15" s="40" t="s">
        <v>138</v>
      </c>
      <c r="E15" s="41" t="s">
        <v>183</v>
      </c>
      <c r="F15" s="42" t="s">
        <v>225</v>
      </c>
      <c r="G15" s="43" t="s">
        <v>258</v>
      </c>
      <c r="H15" s="44" t="s">
        <v>303</v>
      </c>
    </row>
    <row r="16">
      <c r="B16" s="38" t="n">
        <v>1980</v>
      </c>
      <c r="C16" s="39" t="s">
        <v>91</v>
      </c>
      <c r="D16" s="40" t="s">
        <v>139</v>
      </c>
      <c r="E16" s="41" t="s">
        <v>184</v>
      </c>
      <c r="F16" s="42" t="s">
        <v>226</v>
      </c>
      <c r="G16" s="43" t="s">
        <v>259</v>
      </c>
      <c r="H16" s="44" t="s">
        <v>304</v>
      </c>
    </row>
    <row r="17">
      <c r="B17" s="38" t="n">
        <v>1981</v>
      </c>
      <c r="C17" s="39" t="s">
        <v>83</v>
      </c>
      <c r="D17" s="40" t="s">
        <v>140</v>
      </c>
      <c r="E17" s="41" t="s">
        <v>185</v>
      </c>
      <c r="F17" s="42" t="s">
        <v>197</v>
      </c>
      <c r="G17" s="43" t="s">
        <v>166</v>
      </c>
      <c r="H17" s="44" t="s">
        <v>305</v>
      </c>
    </row>
    <row r="18">
      <c r="B18" s="38" t="n">
        <v>1982</v>
      </c>
      <c r="C18" s="39" t="s">
        <v>92</v>
      </c>
      <c r="D18" s="40" t="s">
        <v>141</v>
      </c>
      <c r="E18" s="41" t="s">
        <v>143</v>
      </c>
      <c r="F18" s="42" t="s">
        <v>198</v>
      </c>
      <c r="G18" s="43" t="s">
        <v>260</v>
      </c>
      <c r="H18" s="44" t="s">
        <v>306</v>
      </c>
    </row>
    <row r="19">
      <c r="B19" s="38" t="n">
        <v>1983</v>
      </c>
      <c r="C19" s="39" t="s">
        <v>93</v>
      </c>
      <c r="D19" s="40" t="s">
        <v>142</v>
      </c>
      <c r="E19" s="41" t="s">
        <v>151</v>
      </c>
      <c r="F19" s="42" t="s">
        <v>227</v>
      </c>
      <c r="G19" s="43" t="s">
        <v>250</v>
      </c>
      <c r="H19" s="44" t="s">
        <v>307</v>
      </c>
    </row>
    <row r="20">
      <c r="B20" s="38" t="n">
        <v>1984</v>
      </c>
      <c r="C20" s="39" t="s">
        <v>94</v>
      </c>
      <c r="D20" s="40" t="s">
        <v>143</v>
      </c>
      <c r="E20" s="41" t="s">
        <v>186</v>
      </c>
      <c r="F20" s="42" t="s">
        <v>159</v>
      </c>
      <c r="G20" s="43" t="s">
        <v>261</v>
      </c>
      <c r="H20" s="44" t="s">
        <v>308</v>
      </c>
    </row>
    <row r="21">
      <c r="B21" s="38" t="n">
        <v>1985</v>
      </c>
      <c r="C21" s="39" t="s">
        <v>95</v>
      </c>
      <c r="D21" s="40" t="s">
        <v>144</v>
      </c>
      <c r="E21" s="41" t="s">
        <v>187</v>
      </c>
      <c r="F21" s="42" t="s">
        <v>228</v>
      </c>
      <c r="G21" s="43" t="s">
        <v>262</v>
      </c>
      <c r="H21" s="44" t="s">
        <v>309</v>
      </c>
    </row>
    <row r="22">
      <c r="B22" s="38" t="n">
        <v>1986</v>
      </c>
      <c r="C22" s="39" t="s">
        <v>96</v>
      </c>
      <c r="D22" s="40" t="s">
        <v>145</v>
      </c>
      <c r="E22" s="41" t="s">
        <v>114</v>
      </c>
      <c r="F22" s="42" t="s">
        <v>135</v>
      </c>
      <c r="G22" s="43" t="s">
        <v>263</v>
      </c>
      <c r="H22" s="44" t="s">
        <v>310</v>
      </c>
    </row>
    <row r="23">
      <c r="B23" s="38" t="n">
        <v>1987</v>
      </c>
      <c r="C23" s="39" t="s">
        <v>97</v>
      </c>
      <c r="D23" s="40" t="s">
        <v>146</v>
      </c>
      <c r="E23" s="41" t="s">
        <v>188</v>
      </c>
      <c r="F23" s="42" t="s">
        <v>229</v>
      </c>
      <c r="G23" s="43" t="s">
        <v>264</v>
      </c>
      <c r="H23" s="44" t="s">
        <v>311</v>
      </c>
    </row>
    <row r="24">
      <c r="B24" s="38" t="n">
        <v>1988</v>
      </c>
      <c r="C24" s="39" t="s">
        <v>98</v>
      </c>
      <c r="D24" s="40" t="s">
        <v>147</v>
      </c>
      <c r="E24" s="41" t="s">
        <v>161</v>
      </c>
      <c r="F24" s="42" t="s">
        <v>204</v>
      </c>
      <c r="G24" s="43" t="s">
        <v>265</v>
      </c>
      <c r="H24" s="44" t="s">
        <v>312</v>
      </c>
    </row>
    <row r="25">
      <c r="B25" s="38" t="n">
        <v>1989</v>
      </c>
      <c r="C25" s="39" t="s">
        <v>99</v>
      </c>
      <c r="D25" s="40" t="s">
        <v>148</v>
      </c>
      <c r="E25" s="41" t="s">
        <v>189</v>
      </c>
      <c r="F25" s="42" t="s">
        <v>114</v>
      </c>
      <c r="G25" s="43" t="s">
        <v>266</v>
      </c>
      <c r="H25" s="44" t="s">
        <v>313</v>
      </c>
    </row>
    <row r="26">
      <c r="B26" s="38" t="n">
        <v>1990</v>
      </c>
      <c r="C26" s="39" t="s">
        <v>100</v>
      </c>
      <c r="D26" s="40" t="s">
        <v>149</v>
      </c>
      <c r="E26" s="41" t="s">
        <v>190</v>
      </c>
      <c r="F26" s="42" t="s">
        <v>150</v>
      </c>
      <c r="G26" s="43" t="s">
        <v>267</v>
      </c>
      <c r="H26" s="44" t="s">
        <v>314</v>
      </c>
    </row>
    <row r="27">
      <c r="B27" s="38" t="n">
        <v>1991</v>
      </c>
      <c r="C27" s="39" t="s">
        <v>101</v>
      </c>
      <c r="D27" s="40" t="s">
        <v>150</v>
      </c>
      <c r="E27" s="41" t="s">
        <v>191</v>
      </c>
      <c r="F27" s="42" t="s">
        <v>230</v>
      </c>
      <c r="G27" s="43" t="s">
        <v>262</v>
      </c>
      <c r="H27" s="44" t="s">
        <v>315</v>
      </c>
    </row>
    <row r="28">
      <c r="B28" s="38" t="n">
        <v>1992</v>
      </c>
      <c r="C28" s="39" t="s">
        <v>102</v>
      </c>
      <c r="D28" s="40" t="s">
        <v>151</v>
      </c>
      <c r="E28" s="41" t="s">
        <v>192</v>
      </c>
      <c r="F28" s="42" t="s">
        <v>183</v>
      </c>
      <c r="G28" s="43" t="s">
        <v>268</v>
      </c>
      <c r="H28" s="44" t="s">
        <v>316</v>
      </c>
    </row>
    <row r="29">
      <c r="B29" s="38" t="n">
        <v>1993</v>
      </c>
      <c r="C29" s="39" t="s">
        <v>103</v>
      </c>
      <c r="D29" s="40" t="s">
        <v>86</v>
      </c>
      <c r="E29" s="41" t="s">
        <v>193</v>
      </c>
      <c r="F29" s="42" t="s">
        <v>183</v>
      </c>
      <c r="G29" s="43" t="s">
        <v>269</v>
      </c>
      <c r="H29" s="44" t="s">
        <v>317</v>
      </c>
    </row>
    <row r="30">
      <c r="B30" s="38" t="n">
        <v>1994</v>
      </c>
      <c r="C30" s="39" t="s">
        <v>104</v>
      </c>
      <c r="D30" s="40" t="s">
        <v>152</v>
      </c>
      <c r="E30" s="41" t="s">
        <v>194</v>
      </c>
      <c r="F30" s="42" t="s">
        <v>111</v>
      </c>
      <c r="G30" s="43" t="s">
        <v>270</v>
      </c>
      <c r="H30" s="44" t="s">
        <v>318</v>
      </c>
    </row>
    <row r="31">
      <c r="B31" s="38" t="n">
        <v>1995</v>
      </c>
      <c r="C31" s="39" t="s">
        <v>105</v>
      </c>
      <c r="D31" s="40" t="s">
        <v>153</v>
      </c>
      <c r="E31" s="41" t="s">
        <v>86</v>
      </c>
      <c r="F31" s="42" t="s">
        <v>231</v>
      </c>
      <c r="G31" s="43" t="s">
        <v>271</v>
      </c>
      <c r="H31" s="44" t="s">
        <v>319</v>
      </c>
    </row>
    <row r="32">
      <c r="B32" s="38" t="n">
        <v>1996</v>
      </c>
      <c r="C32" s="39" t="s">
        <v>106</v>
      </c>
      <c r="D32" s="40" t="s">
        <v>154</v>
      </c>
      <c r="E32" s="41" t="s">
        <v>195</v>
      </c>
      <c r="F32" s="42" t="s">
        <v>232</v>
      </c>
      <c r="G32" s="43" t="s">
        <v>272</v>
      </c>
      <c r="H32" s="44" t="s">
        <v>320</v>
      </c>
    </row>
    <row r="33">
      <c r="B33" s="38" t="n">
        <v>1997</v>
      </c>
      <c r="C33" s="39" t="s">
        <v>100</v>
      </c>
      <c r="D33" s="40" t="s">
        <v>135</v>
      </c>
      <c r="E33" s="41" t="s">
        <v>196</v>
      </c>
      <c r="F33" s="42" t="s">
        <v>201</v>
      </c>
      <c r="G33" s="43" t="s">
        <v>273</v>
      </c>
      <c r="H33" s="44" t="s">
        <v>321</v>
      </c>
    </row>
    <row r="34">
      <c r="B34" s="38" t="n">
        <v>1998</v>
      </c>
      <c r="C34" s="39" t="s">
        <v>107</v>
      </c>
      <c r="D34" s="40" t="s">
        <v>155</v>
      </c>
      <c r="E34" s="41" t="s">
        <v>164</v>
      </c>
      <c r="F34" s="42" t="s">
        <v>233</v>
      </c>
      <c r="G34" s="43" t="s">
        <v>274</v>
      </c>
      <c r="H34" s="44" t="s">
        <v>322</v>
      </c>
    </row>
    <row r="35">
      <c r="B35" s="38" t="n">
        <v>1999</v>
      </c>
      <c r="C35" s="39" t="s">
        <v>108</v>
      </c>
      <c r="D35" s="40" t="s">
        <v>156</v>
      </c>
      <c r="E35" s="41" t="s">
        <v>197</v>
      </c>
      <c r="F35" s="42" t="s">
        <v>152</v>
      </c>
      <c r="G35" s="43" t="s">
        <v>275</v>
      </c>
      <c r="H35" s="44" t="s">
        <v>323</v>
      </c>
    </row>
    <row r="36">
      <c r="B36" s="38" t="n">
        <v>2000</v>
      </c>
      <c r="C36" s="39" t="s">
        <v>109</v>
      </c>
      <c r="D36" s="40" t="s">
        <v>142</v>
      </c>
      <c r="E36" s="41" t="s">
        <v>198</v>
      </c>
      <c r="F36" s="42" t="s">
        <v>234</v>
      </c>
      <c r="G36" s="43" t="s">
        <v>276</v>
      </c>
      <c r="H36" s="44" t="s">
        <v>324</v>
      </c>
    </row>
    <row r="37">
      <c r="B37" s="38" t="n">
        <v>2001</v>
      </c>
      <c r="C37" s="39" t="s">
        <v>110</v>
      </c>
      <c r="D37" s="40" t="s">
        <v>157</v>
      </c>
      <c r="E37" s="41" t="s">
        <v>199</v>
      </c>
      <c r="F37" s="42" t="s">
        <v>235</v>
      </c>
      <c r="G37" s="43" t="s">
        <v>277</v>
      </c>
      <c r="H37" s="44" t="s">
        <v>325</v>
      </c>
    </row>
    <row r="38">
      <c r="B38" s="38" t="n">
        <v>2002</v>
      </c>
      <c r="C38" s="39" t="s">
        <v>111</v>
      </c>
      <c r="D38" s="40" t="s">
        <v>158</v>
      </c>
      <c r="E38" s="41" t="s">
        <v>200</v>
      </c>
      <c r="F38" s="42" t="s">
        <v>90</v>
      </c>
      <c r="G38" s="43" t="s">
        <v>278</v>
      </c>
      <c r="H38" s="44" t="s">
        <v>326</v>
      </c>
    </row>
    <row r="39">
      <c r="B39" s="38" t="n">
        <v>2003</v>
      </c>
      <c r="C39" s="39" t="s">
        <v>112</v>
      </c>
      <c r="D39" s="40" t="s">
        <v>145</v>
      </c>
      <c r="E39" s="41" t="s">
        <v>138</v>
      </c>
      <c r="F39" s="42" t="s">
        <v>85</v>
      </c>
      <c r="G39" s="43" t="s">
        <v>279</v>
      </c>
      <c r="H39" s="44" t="s">
        <v>327</v>
      </c>
    </row>
    <row r="40">
      <c r="B40" s="38" t="n">
        <v>2004</v>
      </c>
      <c r="C40" s="39" t="s">
        <v>113</v>
      </c>
      <c r="D40" s="40" t="s">
        <v>147</v>
      </c>
      <c r="E40" s="41" t="s">
        <v>201</v>
      </c>
      <c r="F40" s="42" t="s">
        <v>236</v>
      </c>
      <c r="G40" s="43" t="s">
        <v>275</v>
      </c>
      <c r="H40" s="44" t="s">
        <v>328</v>
      </c>
    </row>
    <row r="41">
      <c r="B41" s="38" t="n">
        <v>2005</v>
      </c>
      <c r="C41" s="39" t="s">
        <v>114</v>
      </c>
      <c r="D41" s="40" t="s">
        <v>159</v>
      </c>
      <c r="E41" s="41" t="s">
        <v>202</v>
      </c>
      <c r="F41" s="42" t="s">
        <v>237</v>
      </c>
      <c r="G41" s="43" t="s">
        <v>280</v>
      </c>
      <c r="H41" s="44" t="s">
        <v>329</v>
      </c>
    </row>
    <row r="42">
      <c r="B42" s="38" t="n">
        <v>2006</v>
      </c>
      <c r="C42" s="39" t="s">
        <v>115</v>
      </c>
      <c r="D42" s="40" t="s">
        <v>149</v>
      </c>
      <c r="E42" s="41" t="s">
        <v>203</v>
      </c>
      <c r="F42" s="42" t="s">
        <v>149</v>
      </c>
      <c r="G42" s="43" t="s">
        <v>274</v>
      </c>
      <c r="H42" s="44" t="s">
        <v>330</v>
      </c>
    </row>
    <row r="43">
      <c r="B43" s="38" t="n">
        <v>2007</v>
      </c>
      <c r="C43" s="39" t="s">
        <v>115</v>
      </c>
      <c r="D43" s="40" t="s">
        <v>160</v>
      </c>
      <c r="E43" s="41" t="s">
        <v>204</v>
      </c>
      <c r="F43" s="42" t="s">
        <v>238</v>
      </c>
      <c r="G43" s="43" t="s">
        <v>280</v>
      </c>
      <c r="H43" s="44" t="s">
        <v>331</v>
      </c>
    </row>
    <row r="44">
      <c r="B44" s="38" t="n">
        <v>2008</v>
      </c>
      <c r="C44" s="39" t="s">
        <v>116</v>
      </c>
      <c r="D44" s="40" t="s">
        <v>161</v>
      </c>
      <c r="E44" s="41" t="s">
        <v>205</v>
      </c>
      <c r="F44" s="42" t="s">
        <v>239</v>
      </c>
      <c r="G44" s="43" t="s">
        <v>281</v>
      </c>
      <c r="H44" s="44" t="s">
        <v>332</v>
      </c>
    </row>
    <row r="45">
      <c r="B45" s="38" t="n">
        <v>2009</v>
      </c>
      <c r="C45" s="39" t="s">
        <v>117</v>
      </c>
      <c r="D45" s="40" t="s">
        <v>162</v>
      </c>
      <c r="E45" s="41" t="s">
        <v>206</v>
      </c>
      <c r="F45" s="42" t="s">
        <v>240</v>
      </c>
      <c r="G45" s="43" t="s">
        <v>282</v>
      </c>
      <c r="H45" s="44" t="s">
        <v>333</v>
      </c>
    </row>
    <row r="46">
      <c r="B46" s="38" t="n">
        <v>2010</v>
      </c>
      <c r="C46" s="39" t="s">
        <v>118</v>
      </c>
      <c r="D46" s="40" t="s">
        <v>163</v>
      </c>
      <c r="E46" s="41" t="s">
        <v>207</v>
      </c>
      <c r="F46" s="42" t="s">
        <v>241</v>
      </c>
      <c r="G46" s="43" t="s">
        <v>283</v>
      </c>
      <c r="H46" s="44" t="s">
        <v>334</v>
      </c>
    </row>
    <row r="47">
      <c r="B47" s="38" t="n">
        <v>2011</v>
      </c>
      <c r="C47" s="39" t="s">
        <v>119</v>
      </c>
      <c r="D47" s="40" t="s">
        <v>164</v>
      </c>
      <c r="E47" s="41" t="s">
        <v>208</v>
      </c>
      <c r="F47" s="42" t="s">
        <v>242</v>
      </c>
      <c r="G47" s="43" t="s">
        <v>284</v>
      </c>
      <c r="H47" s="44" t="s">
        <v>335</v>
      </c>
    </row>
    <row r="48">
      <c r="B48" s="38" t="n">
        <v>2012</v>
      </c>
      <c r="C48" s="39" t="s">
        <v>120</v>
      </c>
      <c r="D48" s="40" t="s">
        <v>165</v>
      </c>
      <c r="E48" s="41" t="s">
        <v>209</v>
      </c>
      <c r="F48" s="42" t="s">
        <v>243</v>
      </c>
      <c r="G48" s="43" t="s">
        <v>285</v>
      </c>
      <c r="H48" s="44" t="s">
        <v>336</v>
      </c>
    </row>
    <row r="49">
      <c r="B49" s="38" t="n">
        <v>2013</v>
      </c>
      <c r="C49" s="39" t="s">
        <v>121</v>
      </c>
      <c r="D49" s="40" t="s">
        <v>166</v>
      </c>
      <c r="E49" s="41" t="s">
        <v>210</v>
      </c>
      <c r="F49" s="42" t="s">
        <v>175</v>
      </c>
      <c r="G49" s="43" t="s">
        <v>286</v>
      </c>
      <c r="H49" s="44" t="s">
        <v>337</v>
      </c>
    </row>
    <row r="50">
      <c r="B50" s="38" t="n">
        <v>2014</v>
      </c>
      <c r="C50" s="39" t="s">
        <v>120</v>
      </c>
      <c r="D50" s="40" t="s">
        <v>167</v>
      </c>
      <c r="E50" s="41" t="s">
        <v>211</v>
      </c>
      <c r="F50" s="42" t="s">
        <v>166</v>
      </c>
      <c r="G50" s="43" t="s">
        <v>280</v>
      </c>
      <c r="H50" s="44" t="s">
        <v>338</v>
      </c>
    </row>
    <row r="51">
      <c r="B51" s="38" t="n">
        <v>2015</v>
      </c>
      <c r="C51" s="39" t="s">
        <v>122</v>
      </c>
      <c r="D51" s="40" t="s">
        <v>168</v>
      </c>
      <c r="E51" s="41" t="s">
        <v>212</v>
      </c>
      <c r="F51" s="42" t="s">
        <v>244</v>
      </c>
      <c r="G51" s="43" t="s">
        <v>287</v>
      </c>
      <c r="H51" s="44" t="s">
        <v>339</v>
      </c>
    </row>
    <row r="52">
      <c r="B52" s="38" t="n">
        <v>2016</v>
      </c>
      <c r="C52" s="39" t="s">
        <v>123</v>
      </c>
      <c r="D52" s="40" t="s">
        <v>169</v>
      </c>
      <c r="E52" s="41" t="s">
        <v>213</v>
      </c>
      <c r="F52" s="42" t="s">
        <v>245</v>
      </c>
      <c r="G52" s="43" t="s">
        <v>284</v>
      </c>
      <c r="H52" s="44" t="s">
        <v>340</v>
      </c>
    </row>
    <row r="53">
      <c r="B53" s="38" t="n">
        <v>2017</v>
      </c>
      <c r="C53" s="39" t="s">
        <v>124</v>
      </c>
      <c r="D53" s="40" t="s">
        <v>170</v>
      </c>
      <c r="E53" s="41" t="s">
        <v>214</v>
      </c>
      <c r="F53" s="42" t="s">
        <v>246</v>
      </c>
      <c r="G53" s="43" t="s">
        <v>288</v>
      </c>
      <c r="H53" s="44" t="s">
        <v>341</v>
      </c>
    </row>
    <row r="54">
      <c r="B54" s="38" t="n">
        <v>2018</v>
      </c>
      <c r="C54" s="39" t="s">
        <v>125</v>
      </c>
      <c r="D54" s="40" t="s">
        <v>171</v>
      </c>
      <c r="E54" s="41" t="s">
        <v>215</v>
      </c>
      <c r="F54" s="42" t="s">
        <v>247</v>
      </c>
      <c r="G54" s="43" t="s">
        <v>289</v>
      </c>
      <c r="H54" s="44" t="s">
        <v>342</v>
      </c>
    </row>
    <row r="55">
      <c r="B55" s="38" t="n">
        <v>2019</v>
      </c>
      <c r="C55" s="39" t="s">
        <v>126</v>
      </c>
      <c r="D55" s="40" t="s">
        <v>172</v>
      </c>
      <c r="E55" s="41" t="s">
        <v>216</v>
      </c>
      <c r="F55" s="42" t="s">
        <v>248</v>
      </c>
      <c r="G55" s="43" t="s">
        <v>290</v>
      </c>
      <c r="H55" s="44" t="s">
        <v>343</v>
      </c>
    </row>
    <row r="56">
      <c r="B56" s="38" t="n">
        <v>2020</v>
      </c>
      <c r="C56" s="39" t="s">
        <v>127</v>
      </c>
      <c r="D56" s="40" t="s">
        <v>173</v>
      </c>
      <c r="E56" s="41" t="s">
        <v>217</v>
      </c>
      <c r="F56" s="42" t="s">
        <v>249</v>
      </c>
      <c r="G56" s="43" t="s">
        <v>291</v>
      </c>
      <c r="H56" s="44" t="s">
        <v>344</v>
      </c>
    </row>
    <row r="57">
      <c r="B57" s="38" t="n">
        <v>2021</v>
      </c>
      <c r="C57" s="39" t="s">
        <v>128</v>
      </c>
      <c r="D57" s="40" t="s">
        <v>174</v>
      </c>
      <c r="E57" s="41" t="s">
        <v>218</v>
      </c>
      <c r="F57" s="42" t="s">
        <v>250</v>
      </c>
      <c r="G57" s="43" t="s">
        <v>292</v>
      </c>
      <c r="H57" s="44" t="s">
        <v>345</v>
      </c>
    </row>
    <row r="58">
      <c r="B58" s="38" t="n">
        <v>2022</v>
      </c>
      <c r="C58" s="39" t="s">
        <v>129</v>
      </c>
      <c r="D58" s="40" t="s">
        <v>170</v>
      </c>
      <c r="E58" s="41" t="s">
        <v>215</v>
      </c>
      <c r="F58" s="42" t="s">
        <v>210</v>
      </c>
      <c r="G58" s="43" t="s">
        <v>293</v>
      </c>
      <c r="H58" s="44" t="s">
        <v>346</v>
      </c>
    </row>
    <row r="59">
      <c r="B59" s="45" t="n">
        <v>2023</v>
      </c>
      <c r="C59" s="46" t="s">
        <v>130</v>
      </c>
      <c r="D59" s="47" t="s">
        <v>175</v>
      </c>
      <c r="E59" s="48" t="s">
        <v>219</v>
      </c>
      <c r="F59" s="49" t="s">
        <v>251</v>
      </c>
      <c r="G59" s="50" t="s">
        <v>294</v>
      </c>
      <c r="H59" s="51" t="s">
        <v>347</v>
      </c>
    </row>
  </sheetData>
  <mergeCells count="4">
    <mergeCell ref="B4:B5"/>
    <mergeCell ref="C4:D4"/>
    <mergeCell ref="E4:G4"/>
    <mergeCell ref="H4:H5"/>
  </mergeCells>
  <pageMargins left="0.7" right="0.7" top="0.75" bottom="0.75" header="0.3" footer="0.3"/>
  <pageSetup paperSize="9" orientation="landscape" scale="50" fitToWidth="0" fitToHeight="0" horizontalDpi="300" verticalDpi="30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10.21" hidden="0" customWidth="1"/>
    <col min="3" max="3" width="10.21" hidden="0" customWidth="1"/>
    <col min="4" max="4" width="10.21" hidden="0" customWidth="1"/>
    <col min="5" max="5" width="10.21" hidden="0" customWidth="1"/>
    <col min="6" max="6" width="11.81" hidden="0" customWidth="1"/>
    <col min="7" max="7" width="12.3683333333333" hidden="0" customWidth="1"/>
    <col min="8" max="8" width="12.3683333333333" hidden="0" customWidth="1"/>
    <col min="9" max="9" width="12.3683333333333" hidden="0" customWidth="1"/>
  </cols>
  <sheetData>
    <row r="1">
      <c r="B1" s="3" t="s">
        <v>7</v>
      </c>
    </row>
    <row r="4">
      <c r="B4" s="15" t="s">
        <v>66</v>
      </c>
      <c r="C4" s="15" t="s">
        <v>67</v>
      </c>
      <c r="D4" s="15" t="s">
        <v>348</v>
      </c>
      <c r="E4" s="15" t="s">
        <v>349</v>
      </c>
      <c r="F4" s="15" t="s">
        <v>350</v>
      </c>
      <c r="G4" s="15" t="s">
        <v>351</v>
      </c>
      <c r="H4" s="15" t="s">
        <v>352</v>
      </c>
      <c r="I4" s="15" t="s">
        <v>353</v>
      </c>
    </row>
    <row r="5">
      <c r="B5" s="15" t="s">
        <v>66</v>
      </c>
      <c r="C5" s="15" t="s">
        <v>67</v>
      </c>
      <c r="D5" s="15" t="s">
        <v>348</v>
      </c>
      <c r="E5" s="15" t="s">
        <v>349</v>
      </c>
      <c r="F5" s="15" t="s">
        <v>350</v>
      </c>
      <c r="G5" s="16" t="s">
        <v>354</v>
      </c>
      <c r="H5" s="16" t="s">
        <v>354</v>
      </c>
      <c r="I5" s="16" t="s">
        <v>354</v>
      </c>
    </row>
    <row r="6">
      <c r="B6" s="52" t="n">
        <v>1950</v>
      </c>
      <c r="C6" s="53" t="n">
        <v>1396</v>
      </c>
      <c r="D6" s="54" t="n">
        <v>990</v>
      </c>
      <c r="E6" s="55" t="n">
        <v>74</v>
      </c>
      <c r="F6" s="56" t="n">
        <v>17000</v>
      </c>
      <c r="G6" s="57" t="s">
        <v>355</v>
      </c>
      <c r="H6" s="58" t="s">
        <v>403</v>
      </c>
      <c r="I6" s="59" t="s">
        <v>451</v>
      </c>
    </row>
    <row r="7">
      <c r="B7" s="52" t="n">
        <v>1955</v>
      </c>
      <c r="C7" s="53" t="n">
        <v>2104</v>
      </c>
      <c r="D7" s="54" t="n">
        <v>1646</v>
      </c>
      <c r="E7" s="55" t="n">
        <v>84</v>
      </c>
      <c r="F7" s="56" t="n">
        <v>40450</v>
      </c>
      <c r="G7" s="57" t="s">
        <v>356</v>
      </c>
      <c r="H7" s="58" t="s">
        <v>404</v>
      </c>
      <c r="I7" s="59" t="s">
        <v>452</v>
      </c>
    </row>
    <row r="8">
      <c r="B8" s="52" t="n">
        <v>1960</v>
      </c>
      <c r="C8" s="53" t="n">
        <v>2287</v>
      </c>
      <c r="D8" s="54" t="n">
        <v>1946</v>
      </c>
      <c r="E8" s="55" t="n">
        <v>126</v>
      </c>
      <c r="F8" s="56" t="n">
        <v>66086</v>
      </c>
      <c r="G8" s="57" t="s">
        <v>357</v>
      </c>
      <c r="H8" s="58" t="s">
        <v>405</v>
      </c>
      <c r="I8" s="59" t="s">
        <v>453</v>
      </c>
    </row>
    <row r="9">
      <c r="B9" s="52" t="n">
        <v>1965</v>
      </c>
      <c r="C9" s="53" t="n">
        <v>2597</v>
      </c>
      <c r="D9" s="54" t="n">
        <v>1540</v>
      </c>
      <c r="E9" s="55" t="n">
        <v>121</v>
      </c>
      <c r="F9" s="56" t="n">
        <v>91536</v>
      </c>
      <c r="G9" s="57" t="s">
        <v>358</v>
      </c>
      <c r="H9" s="58" t="s">
        <v>406</v>
      </c>
      <c r="I9" s="59" t="s">
        <v>454</v>
      </c>
    </row>
    <row r="10">
      <c r="B10" s="52" t="n">
        <v>1970</v>
      </c>
      <c r="C10" s="53" t="n">
        <v>3674</v>
      </c>
      <c r="D10" s="54" t="n">
        <v>2080</v>
      </c>
      <c r="E10" s="55" t="n">
        <v>148</v>
      </c>
      <c r="F10" s="56" t="n">
        <v>122472</v>
      </c>
      <c r="G10" s="57" t="s">
        <v>359</v>
      </c>
      <c r="H10" s="58" t="s">
        <v>407</v>
      </c>
      <c r="I10" s="59" t="s">
        <v>455</v>
      </c>
    </row>
    <row r="11">
      <c r="B11" s="52" t="n">
        <v>1975</v>
      </c>
      <c r="C11" s="53" t="n">
        <v>3321</v>
      </c>
      <c r="D11" s="54" t="n">
        <v>1753</v>
      </c>
      <c r="E11" s="55" t="n">
        <v>109</v>
      </c>
      <c r="F11" s="56" t="n">
        <v>157671</v>
      </c>
      <c r="G11" s="57" t="s">
        <v>360</v>
      </c>
      <c r="H11" s="58" t="s">
        <v>408</v>
      </c>
      <c r="I11" s="59" t="s">
        <v>456</v>
      </c>
    </row>
    <row r="12">
      <c r="B12" s="52" t="n">
        <v>1980</v>
      </c>
      <c r="C12" s="53" t="n">
        <v>3925</v>
      </c>
      <c r="D12" s="54" t="n">
        <v>1999</v>
      </c>
      <c r="E12" s="55" t="n">
        <v>107</v>
      </c>
      <c r="F12" s="56" t="n">
        <v>195908</v>
      </c>
      <c r="G12" s="57" t="s">
        <v>361</v>
      </c>
      <c r="H12" s="58" t="s">
        <v>409</v>
      </c>
      <c r="I12" s="59" t="s">
        <v>457</v>
      </c>
    </row>
    <row r="13">
      <c r="B13" s="52" t="n">
        <v>1981</v>
      </c>
      <c r="C13" s="53" t="n">
        <v>3883</v>
      </c>
      <c r="D13" s="54" t="n">
        <v>1973</v>
      </c>
      <c r="E13" s="55" t="n">
        <v>104</v>
      </c>
      <c r="F13" s="56" t="n">
        <v>205231</v>
      </c>
      <c r="G13" s="57" t="s">
        <v>362</v>
      </c>
      <c r="H13" s="58" t="s">
        <v>410</v>
      </c>
      <c r="I13" s="59" t="s">
        <v>458</v>
      </c>
    </row>
    <row r="14">
      <c r="B14" s="52" t="n">
        <v>1982</v>
      </c>
      <c r="C14" s="53" t="n">
        <v>4049</v>
      </c>
      <c r="D14" s="54" t="n">
        <v>2007</v>
      </c>
      <c r="E14" s="55" t="n">
        <v>102</v>
      </c>
      <c r="F14" s="56" t="n">
        <v>214023</v>
      </c>
      <c r="G14" s="57" t="s">
        <v>362</v>
      </c>
      <c r="H14" s="58" t="s">
        <v>411</v>
      </c>
      <c r="I14" s="59" t="s">
        <v>459</v>
      </c>
    </row>
    <row r="15">
      <c r="B15" s="52" t="n">
        <v>1983</v>
      </c>
      <c r="C15" s="53" t="n">
        <v>4185</v>
      </c>
      <c r="D15" s="54" t="n">
        <v>1947</v>
      </c>
      <c r="E15" s="55" t="n">
        <v>87</v>
      </c>
      <c r="F15" s="56" t="n">
        <v>221607</v>
      </c>
      <c r="G15" s="57" t="s">
        <v>363</v>
      </c>
      <c r="H15" s="58" t="s">
        <v>412</v>
      </c>
      <c r="I15" s="59" t="s">
        <v>460</v>
      </c>
    </row>
    <row r="16">
      <c r="B16" s="52" t="n">
        <v>1984</v>
      </c>
      <c r="C16" s="53" t="n">
        <v>3995</v>
      </c>
      <c r="D16" s="54" t="n">
        <v>1893</v>
      </c>
      <c r="E16" s="55" t="n">
        <v>82</v>
      </c>
      <c r="F16" s="56" t="n">
        <v>229820</v>
      </c>
      <c r="G16" s="57" t="s">
        <v>364</v>
      </c>
      <c r="H16" s="58" t="s">
        <v>413</v>
      </c>
      <c r="I16" s="59" t="s">
        <v>461</v>
      </c>
    </row>
    <row r="17">
      <c r="B17" s="52" t="n">
        <v>1985</v>
      </c>
      <c r="C17" s="53" t="n">
        <v>3989</v>
      </c>
      <c r="D17" s="54" t="n">
        <v>1781</v>
      </c>
      <c r="E17" s="55" t="n">
        <v>64</v>
      </c>
      <c r="F17" s="56" t="n">
        <v>237238</v>
      </c>
      <c r="G17" s="57" t="s">
        <v>365</v>
      </c>
      <c r="H17" s="58" t="s">
        <v>414</v>
      </c>
      <c r="I17" s="59" t="s">
        <v>462</v>
      </c>
    </row>
    <row r="18">
      <c r="B18" s="52" t="n">
        <v>1986</v>
      </c>
      <c r="C18" s="53" t="n">
        <v>4421</v>
      </c>
      <c r="D18" s="54" t="n">
        <v>1822</v>
      </c>
      <c r="E18" s="55" t="n">
        <v>71</v>
      </c>
      <c r="F18" s="56" t="n">
        <v>248389</v>
      </c>
      <c r="G18" s="57" t="s">
        <v>366</v>
      </c>
      <c r="H18" s="58" t="s">
        <v>415</v>
      </c>
      <c r="I18" s="59" t="s">
        <v>463</v>
      </c>
    </row>
    <row r="19">
      <c r="B19" s="52" t="n">
        <v>1987</v>
      </c>
      <c r="C19" s="53" t="n">
        <v>4108</v>
      </c>
      <c r="D19" s="54" t="n">
        <v>1717</v>
      </c>
      <c r="E19" s="55" t="n">
        <v>66</v>
      </c>
      <c r="F19" s="56" t="n">
        <v>257712</v>
      </c>
      <c r="G19" s="57" t="s">
        <v>367</v>
      </c>
      <c r="H19" s="58" t="s">
        <v>416</v>
      </c>
      <c r="I19" s="59" t="s">
        <v>464</v>
      </c>
    </row>
    <row r="20">
      <c r="B20" s="52" t="n">
        <v>1988</v>
      </c>
      <c r="C20" s="53" t="n">
        <v>4423</v>
      </c>
      <c r="D20" s="54" t="n">
        <v>1772</v>
      </c>
      <c r="E20" s="55" t="n">
        <v>79</v>
      </c>
      <c r="F20" s="56" t="n">
        <v>268009</v>
      </c>
      <c r="G20" s="57" t="s">
        <v>368</v>
      </c>
      <c r="H20" s="58" t="s">
        <v>417</v>
      </c>
      <c r="I20" s="59" t="s">
        <v>463</v>
      </c>
    </row>
    <row r="21">
      <c r="B21" s="52" t="n">
        <v>1989</v>
      </c>
      <c r="C21" s="53" t="n">
        <v>4345</v>
      </c>
      <c r="D21" s="54" t="n">
        <v>1767</v>
      </c>
      <c r="E21" s="55" t="n">
        <v>47</v>
      </c>
      <c r="F21" s="56" t="n">
        <v>278173</v>
      </c>
      <c r="G21" s="57" t="s">
        <v>369</v>
      </c>
      <c r="H21" s="58" t="s">
        <v>418</v>
      </c>
      <c r="I21" s="59" t="s">
        <v>465</v>
      </c>
    </row>
    <row r="22">
      <c r="B22" s="52" t="n">
        <v>1990</v>
      </c>
      <c r="C22" s="53" t="n">
        <v>4435</v>
      </c>
      <c r="D22" s="54" t="n">
        <v>1751</v>
      </c>
      <c r="E22" s="55" t="n">
        <v>73</v>
      </c>
      <c r="F22" s="56" t="n">
        <v>290140</v>
      </c>
      <c r="G22" s="57" t="s">
        <v>370</v>
      </c>
      <c r="H22" s="58" t="s">
        <v>419</v>
      </c>
      <c r="I22" s="59" t="s">
        <v>466</v>
      </c>
    </row>
    <row r="23">
      <c r="B23" s="52" t="n">
        <v>1991</v>
      </c>
      <c r="C23" s="53" t="n">
        <v>4239</v>
      </c>
      <c r="D23" s="54" t="n">
        <v>1713</v>
      </c>
      <c r="E23" s="55" t="n">
        <v>64</v>
      </c>
      <c r="F23" s="56" t="n">
        <v>298663</v>
      </c>
      <c r="G23" s="57" t="s">
        <v>371</v>
      </c>
      <c r="H23" s="58" t="s">
        <v>420</v>
      </c>
      <c r="I23" s="59" t="s">
        <v>467</v>
      </c>
    </row>
    <row r="24">
      <c r="B24" s="52" t="n">
        <v>1992</v>
      </c>
      <c r="C24" s="53" t="n">
        <v>4562</v>
      </c>
      <c r="D24" s="54" t="n">
        <v>1863</v>
      </c>
      <c r="E24" s="55" t="n">
        <v>60</v>
      </c>
      <c r="F24" s="56" t="n">
        <v>302725</v>
      </c>
      <c r="G24" s="57" t="s">
        <v>372</v>
      </c>
      <c r="H24" s="58" t="s">
        <v>421</v>
      </c>
      <c r="I24" s="59" t="s">
        <v>468</v>
      </c>
    </row>
    <row r="25">
      <c r="B25" s="52" t="n">
        <v>1993</v>
      </c>
      <c r="C25" s="53" t="n">
        <v>4466</v>
      </c>
      <c r="D25" s="54" t="n">
        <v>1863</v>
      </c>
      <c r="E25" s="55" t="n">
        <v>53</v>
      </c>
      <c r="F25" s="56" t="n">
        <v>307125</v>
      </c>
      <c r="G25" s="57" t="s">
        <v>373</v>
      </c>
      <c r="H25" s="58" t="s">
        <v>422</v>
      </c>
      <c r="I25" s="59" t="s">
        <v>465</v>
      </c>
    </row>
    <row r="26">
      <c r="B26" s="52" t="n">
        <v>1994</v>
      </c>
      <c r="C26" s="53" t="n">
        <v>5123</v>
      </c>
      <c r="D26" s="54" t="n">
        <v>2107</v>
      </c>
      <c r="E26" s="55" t="n">
        <v>58</v>
      </c>
      <c r="F26" s="56" t="n">
        <v>313697</v>
      </c>
      <c r="G26" s="57" t="s">
        <v>374</v>
      </c>
      <c r="H26" s="58" t="s">
        <v>423</v>
      </c>
      <c r="I26" s="59" t="s">
        <v>469</v>
      </c>
    </row>
    <row r="27">
      <c r="B27" s="52" t="n">
        <v>1995</v>
      </c>
      <c r="C27" s="53" t="n">
        <v>5372</v>
      </c>
      <c r="D27" s="54" t="n">
        <v>1961</v>
      </c>
      <c r="E27" s="55" t="n">
        <v>52</v>
      </c>
      <c r="F27" s="56" t="n">
        <v>320509</v>
      </c>
      <c r="G27" s="57" t="s">
        <v>375</v>
      </c>
      <c r="H27" s="58" t="s">
        <v>424</v>
      </c>
      <c r="I27" s="59" t="s">
        <v>470</v>
      </c>
    </row>
    <row r="28">
      <c r="B28" s="52" t="n">
        <v>1996</v>
      </c>
      <c r="C28" s="53" t="n">
        <v>4383</v>
      </c>
      <c r="D28" s="54" t="n">
        <v>1866</v>
      </c>
      <c r="E28" s="55" t="n">
        <v>37</v>
      </c>
      <c r="F28" s="56" t="n">
        <v>327632</v>
      </c>
      <c r="G28" s="57" t="s">
        <v>376</v>
      </c>
      <c r="H28" s="58" t="s">
        <v>425</v>
      </c>
      <c r="I28" s="59" t="s">
        <v>471</v>
      </c>
    </row>
    <row r="29">
      <c r="B29" s="52" t="n">
        <v>1997</v>
      </c>
      <c r="C29" s="53" t="n">
        <v>4433</v>
      </c>
      <c r="D29" s="54" t="n">
        <v>1783</v>
      </c>
      <c r="E29" s="55" t="n">
        <v>46</v>
      </c>
      <c r="F29" s="56" t="n">
        <v>334758</v>
      </c>
      <c r="G29" s="57" t="s">
        <v>377</v>
      </c>
      <c r="H29" s="58" t="s">
        <v>426</v>
      </c>
      <c r="I29" s="59" t="s">
        <v>472</v>
      </c>
    </row>
    <row r="30">
      <c r="B30" s="52" t="n">
        <v>1998</v>
      </c>
      <c r="C30" s="53" t="n">
        <v>4277</v>
      </c>
      <c r="D30" s="54" t="n">
        <v>1760</v>
      </c>
      <c r="E30" s="55" t="n">
        <v>26</v>
      </c>
      <c r="F30" s="56" t="n">
        <v>343076</v>
      </c>
      <c r="G30" s="57" t="s">
        <v>378</v>
      </c>
      <c r="H30" s="58" t="s">
        <v>427</v>
      </c>
      <c r="I30" s="59" t="s">
        <v>473</v>
      </c>
    </row>
    <row r="31">
      <c r="B31" s="52" t="n">
        <v>1999</v>
      </c>
      <c r="C31" s="53" t="n">
        <v>4398</v>
      </c>
      <c r="D31" s="54" t="n">
        <v>2076</v>
      </c>
      <c r="E31" s="55" t="n">
        <v>38</v>
      </c>
      <c r="F31" s="56" t="n">
        <v>353427</v>
      </c>
      <c r="G31" s="57" t="s">
        <v>379</v>
      </c>
      <c r="H31" s="58" t="s">
        <v>428</v>
      </c>
      <c r="I31" s="59" t="s">
        <v>471</v>
      </c>
    </row>
    <row r="32">
      <c r="B32" s="52" t="n">
        <v>2000</v>
      </c>
      <c r="C32" s="53" t="n">
        <v>4040</v>
      </c>
      <c r="D32" s="54" t="n">
        <v>2105</v>
      </c>
      <c r="E32" s="55" t="n">
        <v>45</v>
      </c>
      <c r="F32" s="56" t="n">
        <v>363136</v>
      </c>
      <c r="G32" s="57" t="s">
        <v>380</v>
      </c>
      <c r="H32" s="58" t="s">
        <v>429</v>
      </c>
      <c r="I32" s="59" t="s">
        <v>474</v>
      </c>
    </row>
    <row r="33">
      <c r="B33" s="52" t="n">
        <v>2001</v>
      </c>
      <c r="C33" s="53" t="n">
        <v>3996</v>
      </c>
      <c r="D33" s="54" t="n">
        <v>2132</v>
      </c>
      <c r="E33" s="55" t="n">
        <v>35</v>
      </c>
      <c r="F33" s="56" t="n">
        <v>372719</v>
      </c>
      <c r="G33" s="57" t="s">
        <v>381</v>
      </c>
      <c r="H33" s="58" t="s">
        <v>430</v>
      </c>
      <c r="I33" s="59" t="s">
        <v>475</v>
      </c>
    </row>
    <row r="34">
      <c r="B34" s="52" t="n">
        <v>2002</v>
      </c>
      <c r="C34" s="53" t="n">
        <v>3723</v>
      </c>
      <c r="D34" s="54" t="n">
        <v>2129</v>
      </c>
      <c r="E34" s="55" t="n">
        <v>44</v>
      </c>
      <c r="F34" s="56" t="n">
        <v>381394</v>
      </c>
      <c r="G34" s="57" t="s">
        <v>382</v>
      </c>
      <c r="H34" s="58" t="s">
        <v>431</v>
      </c>
      <c r="I34" s="59" t="s">
        <v>474</v>
      </c>
    </row>
    <row r="35">
      <c r="B35" s="52" t="n">
        <v>2003</v>
      </c>
      <c r="C35" s="53" t="n">
        <v>3317</v>
      </c>
      <c r="D35" s="54" t="n">
        <v>1997</v>
      </c>
      <c r="E35" s="55" t="n">
        <v>43</v>
      </c>
      <c r="F35" s="56" t="n">
        <v>390748</v>
      </c>
      <c r="G35" s="57" t="s">
        <v>383</v>
      </c>
      <c r="H35" s="58" t="s">
        <v>432</v>
      </c>
      <c r="I35" s="59" t="s">
        <v>471</v>
      </c>
    </row>
    <row r="36">
      <c r="B36" s="52" t="n">
        <v>2004</v>
      </c>
      <c r="C36" s="53" t="n">
        <v>3074</v>
      </c>
      <c r="D36" s="54" t="n">
        <v>1872</v>
      </c>
      <c r="E36" s="55" t="n">
        <v>38</v>
      </c>
      <c r="F36" s="56" t="n">
        <v>397072</v>
      </c>
      <c r="G36" s="57" t="s">
        <v>384</v>
      </c>
      <c r="H36" s="58" t="s">
        <v>433</v>
      </c>
      <c r="I36" s="59" t="s">
        <v>476</v>
      </c>
    </row>
    <row r="37">
      <c r="B37" s="52" t="n">
        <v>2005</v>
      </c>
      <c r="C37" s="53" t="n">
        <v>3124</v>
      </c>
      <c r="D37" s="54" t="n">
        <v>1912</v>
      </c>
      <c r="E37" s="55" t="n">
        <v>25</v>
      </c>
      <c r="F37" s="56" t="n">
        <v>403498</v>
      </c>
      <c r="G37" s="57" t="s">
        <v>384</v>
      </c>
      <c r="H37" s="58" t="s">
        <v>434</v>
      </c>
      <c r="I37" s="59" t="s">
        <v>477</v>
      </c>
    </row>
    <row r="38">
      <c r="B38" s="52" t="n">
        <v>2006</v>
      </c>
      <c r="C38" s="53" t="n">
        <v>2983</v>
      </c>
      <c r="D38" s="54" t="n">
        <v>1830</v>
      </c>
      <c r="E38" s="55" t="n">
        <v>26</v>
      </c>
      <c r="F38" s="56" t="n">
        <v>410050</v>
      </c>
      <c r="G38" s="57" t="s">
        <v>385</v>
      </c>
      <c r="H38" s="58" t="s">
        <v>400</v>
      </c>
      <c r="I38" s="59" t="s">
        <v>477</v>
      </c>
    </row>
    <row r="39">
      <c r="B39" s="52" t="n">
        <v>2007</v>
      </c>
      <c r="C39" s="53" t="n">
        <v>2983</v>
      </c>
      <c r="D39" s="54" t="n">
        <v>1874</v>
      </c>
      <c r="E39" s="55" t="n">
        <v>25</v>
      </c>
      <c r="F39" s="56" t="n">
        <v>416823</v>
      </c>
      <c r="G39" s="57" t="s">
        <v>386</v>
      </c>
      <c r="H39" s="58" t="s">
        <v>435</v>
      </c>
      <c r="I39" s="59" t="s">
        <v>477</v>
      </c>
    </row>
    <row r="40">
      <c r="B40" s="52" t="n">
        <v>2008</v>
      </c>
      <c r="C40" s="53" t="n">
        <v>2790</v>
      </c>
      <c r="D40" s="54" t="n">
        <v>1710</v>
      </c>
      <c r="E40" s="55" t="n">
        <v>19</v>
      </c>
      <c r="F40" s="56" t="n">
        <v>424664</v>
      </c>
      <c r="G40" s="57" t="s">
        <v>387</v>
      </c>
      <c r="H40" s="58" t="s">
        <v>436</v>
      </c>
      <c r="I40" s="59" t="s">
        <v>478</v>
      </c>
    </row>
    <row r="41">
      <c r="B41" s="52" t="n">
        <v>2009</v>
      </c>
      <c r="C41" s="53" t="n">
        <v>2848</v>
      </c>
      <c r="D41" s="54" t="n">
        <v>1779</v>
      </c>
      <c r="E41" s="55" t="n">
        <v>20</v>
      </c>
      <c r="F41" s="56" t="n">
        <v>432875</v>
      </c>
      <c r="G41" s="57" t="s">
        <v>388</v>
      </c>
      <c r="H41" s="58" t="s">
        <v>437</v>
      </c>
      <c r="I41" s="59" t="s">
        <v>479</v>
      </c>
    </row>
    <row r="42">
      <c r="B42" s="52" t="n">
        <v>2010</v>
      </c>
      <c r="C42" s="53" t="n">
        <v>2759</v>
      </c>
      <c r="D42" s="54" t="n">
        <v>1649</v>
      </c>
      <c r="E42" s="55" t="n">
        <v>12</v>
      </c>
      <c r="F42" s="56" t="n">
        <v>441843</v>
      </c>
      <c r="G42" s="57" t="s">
        <v>389</v>
      </c>
      <c r="H42" s="58" t="s">
        <v>438</v>
      </c>
      <c r="I42" s="59" t="s">
        <v>480</v>
      </c>
    </row>
    <row r="43">
      <c r="B43" s="52" t="n">
        <v>2011</v>
      </c>
      <c r="C43" s="53" t="n">
        <v>2644</v>
      </c>
      <c r="D43" s="54" t="n">
        <v>1645</v>
      </c>
      <c r="E43" s="55" t="n">
        <v>14</v>
      </c>
      <c r="F43" s="56" t="n">
        <v>453751</v>
      </c>
      <c r="G43" s="57" t="s">
        <v>390</v>
      </c>
      <c r="H43" s="58" t="s">
        <v>439</v>
      </c>
      <c r="I43" s="59" t="s">
        <v>480</v>
      </c>
    </row>
    <row r="44">
      <c r="B44" s="52" t="n">
        <v>2012</v>
      </c>
      <c r="C44" s="53" t="n">
        <v>2552</v>
      </c>
      <c r="D44" s="54" t="n">
        <v>1537</v>
      </c>
      <c r="E44" s="55" t="n">
        <v>21</v>
      </c>
      <c r="F44" s="56" t="n">
        <v>465585</v>
      </c>
      <c r="G44" s="57" t="s">
        <v>391</v>
      </c>
      <c r="H44" s="58" t="s">
        <v>440</v>
      </c>
      <c r="I44" s="59" t="s">
        <v>479</v>
      </c>
    </row>
    <row r="45">
      <c r="B45" s="52" t="n">
        <v>2013</v>
      </c>
      <c r="C45" s="53" t="n">
        <v>2479</v>
      </c>
      <c r="D45" s="54" t="n">
        <v>1449</v>
      </c>
      <c r="E45" s="55" t="n">
        <v>15</v>
      </c>
      <c r="F45" s="56" t="n">
        <v>475637</v>
      </c>
      <c r="G45" s="57" t="s">
        <v>392</v>
      </c>
      <c r="H45" s="58" t="s">
        <v>441</v>
      </c>
      <c r="I45" s="59" t="s">
        <v>480</v>
      </c>
    </row>
    <row r="46">
      <c r="B46" s="52" t="n">
        <v>2014</v>
      </c>
      <c r="C46" s="53" t="n">
        <v>2553</v>
      </c>
      <c r="D46" s="54" t="n">
        <v>1463</v>
      </c>
      <c r="E46" s="55" t="n">
        <v>25</v>
      </c>
      <c r="F46" s="56" t="n">
        <v>485131</v>
      </c>
      <c r="G46" s="57" t="s">
        <v>393</v>
      </c>
      <c r="H46" s="58" t="s">
        <v>442</v>
      </c>
      <c r="I46" s="59" t="s">
        <v>479</v>
      </c>
    </row>
    <row r="47">
      <c r="B47" s="52" t="n">
        <v>2015</v>
      </c>
      <c r="C47" s="53" t="n">
        <v>2487</v>
      </c>
      <c r="D47" s="54" t="n">
        <v>1486</v>
      </c>
      <c r="E47" s="55" t="n">
        <v>28</v>
      </c>
      <c r="F47" s="56" t="n">
        <v>492090</v>
      </c>
      <c r="G47" s="57" t="s">
        <v>394</v>
      </c>
      <c r="H47" s="58" t="s">
        <v>442</v>
      </c>
      <c r="I47" s="59" t="s">
        <v>477</v>
      </c>
    </row>
    <row r="48">
      <c r="B48" s="52" t="n">
        <v>2016</v>
      </c>
      <c r="C48" s="53" t="n">
        <v>2272</v>
      </c>
      <c r="D48" s="54" t="n">
        <v>1351</v>
      </c>
      <c r="E48" s="55" t="n">
        <v>14</v>
      </c>
      <c r="F48" s="56" t="n">
        <v>500249</v>
      </c>
      <c r="G48" s="57" t="s">
        <v>395</v>
      </c>
      <c r="H48" s="58" t="s">
        <v>443</v>
      </c>
      <c r="I48" s="59" t="s">
        <v>480</v>
      </c>
    </row>
    <row r="49">
      <c r="B49" s="52" t="n">
        <v>2017</v>
      </c>
      <c r="C49" s="53" t="n">
        <v>2445</v>
      </c>
      <c r="D49" s="54" t="n">
        <v>1406</v>
      </c>
      <c r="E49" s="55" t="n">
        <v>17</v>
      </c>
      <c r="F49" s="56" t="n">
        <v>507495</v>
      </c>
      <c r="G49" s="57" t="s">
        <v>396</v>
      </c>
      <c r="H49" s="58" t="s">
        <v>444</v>
      </c>
      <c r="I49" s="59" t="s">
        <v>480</v>
      </c>
    </row>
    <row r="50">
      <c r="B50" s="52" t="n">
        <v>2018</v>
      </c>
      <c r="C50" s="53" t="n">
        <v>2360</v>
      </c>
      <c r="D50" s="54" t="n">
        <v>1372</v>
      </c>
      <c r="E50" s="55" t="n">
        <v>16</v>
      </c>
      <c r="F50" s="56" t="n">
        <v>515300</v>
      </c>
      <c r="G50" s="57" t="s">
        <v>397</v>
      </c>
      <c r="H50" s="58" t="s">
        <v>445</v>
      </c>
      <c r="I50" s="59" t="s">
        <v>480</v>
      </c>
    </row>
    <row r="51">
      <c r="B51" s="52" t="n">
        <v>2019</v>
      </c>
      <c r="C51" s="53" t="n">
        <v>2375</v>
      </c>
      <c r="D51" s="54" t="n">
        <v>1338</v>
      </c>
      <c r="E51" s="55" t="n">
        <v>11</v>
      </c>
      <c r="F51" s="56" t="n">
        <v>521535</v>
      </c>
      <c r="G51" s="57" t="s">
        <v>398</v>
      </c>
      <c r="H51" s="58" t="s">
        <v>446</v>
      </c>
      <c r="I51" s="59" t="s">
        <v>481</v>
      </c>
    </row>
    <row r="52">
      <c r="B52" s="52" t="n">
        <v>2020</v>
      </c>
      <c r="C52" s="53" t="n">
        <v>2277</v>
      </c>
      <c r="D52" s="54" t="n">
        <v>1283</v>
      </c>
      <c r="E52" s="55" t="n">
        <v>8</v>
      </c>
      <c r="F52" s="56" t="n">
        <v>530996</v>
      </c>
      <c r="G52" s="57" t="s">
        <v>399</v>
      </c>
      <c r="H52" s="58" t="s">
        <v>447</v>
      </c>
      <c r="I52" s="59" t="s">
        <v>481</v>
      </c>
    </row>
    <row r="53">
      <c r="B53" s="52" t="n">
        <v>2021</v>
      </c>
      <c r="C53" s="53" t="n">
        <v>2420</v>
      </c>
      <c r="D53" s="54" t="n">
        <v>1222</v>
      </c>
      <c r="E53" s="55" t="n">
        <v>9</v>
      </c>
      <c r="F53" s="56" t="n">
        <v>542325</v>
      </c>
      <c r="G53" s="57" t="s">
        <v>400</v>
      </c>
      <c r="H53" s="58" t="s">
        <v>448</v>
      </c>
      <c r="I53" s="59" t="s">
        <v>481</v>
      </c>
    </row>
    <row r="54">
      <c r="B54" s="52" t="n">
        <v>2022</v>
      </c>
      <c r="C54" s="53" t="n">
        <v>2666</v>
      </c>
      <c r="D54" s="54" t="n">
        <v>1366</v>
      </c>
      <c r="E54" s="55" t="n">
        <v>22</v>
      </c>
      <c r="F54" s="56" t="n">
        <v>547796</v>
      </c>
      <c r="G54" s="57" t="s">
        <v>401</v>
      </c>
      <c r="H54" s="58" t="s">
        <v>449</v>
      </c>
      <c r="I54" s="59" t="s">
        <v>478</v>
      </c>
    </row>
    <row r="55">
      <c r="B55" s="60" t="n">
        <v>2023</v>
      </c>
      <c r="C55" s="61" t="n">
        <v>2600</v>
      </c>
      <c r="D55" s="62" t="n">
        <v>1387</v>
      </c>
      <c r="E55" s="63" t="n">
        <v>10</v>
      </c>
      <c r="F55" s="64" t="n">
        <v>555072</v>
      </c>
      <c r="G55" s="65" t="s">
        <v>402</v>
      </c>
      <c r="H55" s="66" t="s">
        <v>450</v>
      </c>
      <c r="I55" s="67" t="s">
        <v>481</v>
      </c>
    </row>
    <row r="57">
      <c r="B57" s="37" t="s">
        <v>482</v>
      </c>
    </row>
  </sheetData>
  <mergeCells count="7">
    <mergeCell ref="B4:B5"/>
    <mergeCell ref="C4:C5"/>
    <mergeCell ref="D4:D5"/>
    <mergeCell ref="E4:E5"/>
    <mergeCell ref="F4:F5"/>
    <mergeCell ref="G5:I5"/>
    <mergeCell ref="B57:I57"/>
  </mergeCells>
  <pageMargins left="0.7" right="0.7" top="0.75" bottom="0.75" header="0.3" footer="0.3"/>
  <pageSetup paperSize="9" orientation="landscape" scale="50" fitToWidth="0" fitToHeight="0" horizontalDpi="300" verticalDpi="300"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10.21" hidden="0" customWidth="1"/>
    <col min="3" max="3" width="10.21" hidden="0" customWidth="1"/>
    <col min="4" max="4" width="10.21" hidden="0" customWidth="1"/>
    <col min="5" max="5" width="10.21" hidden="0" customWidth="1"/>
    <col min="6" max="6" width="10.21" hidden="0" customWidth="1"/>
    <col min="7" max="7" width="10.21" hidden="0" customWidth="1"/>
    <col min="8" max="8" width="10.21" hidden="0" customWidth="1"/>
    <col min="9" max="9" width="10.21" hidden="0" customWidth="1"/>
    <col min="10" max="10" width="10.21" hidden="0" customWidth="1"/>
    <col min="11" max="11" width="10.21" hidden="0" customWidth="1"/>
    <col min="12" max="12" width="10.21" hidden="0" customWidth="1"/>
    <col min="13" max="13" width="11.0391666666667" hidden="0" customWidth="1"/>
    <col min="14" max="14" width="11.0391666666667" hidden="0" customWidth="1"/>
    <col min="15" max="15" width="10.21" hidden="0" customWidth="1"/>
    <col min="16" max="16" width="10.21" hidden="0" customWidth="1"/>
  </cols>
  <sheetData>
    <row r="1">
      <c r="B1" s="3" t="s">
        <v>8</v>
      </c>
    </row>
    <row r="4" ht="28" customHeight="1">
      <c r="B4" s="15" t="s">
        <v>66</v>
      </c>
      <c r="C4" s="15" t="s">
        <v>483</v>
      </c>
      <c r="D4" s="15" t="s">
        <v>483</v>
      </c>
      <c r="E4" s="15" t="s">
        <v>484</v>
      </c>
      <c r="F4" s="15" t="s">
        <v>484</v>
      </c>
      <c r="G4" s="15" t="s">
        <v>485</v>
      </c>
      <c r="H4" s="15" t="s">
        <v>485</v>
      </c>
      <c r="I4" s="15" t="s">
        <v>486</v>
      </c>
      <c r="J4" s="15" t="s">
        <v>486</v>
      </c>
      <c r="K4" s="15" t="s">
        <v>487</v>
      </c>
      <c r="L4" s="15" t="s">
        <v>487</v>
      </c>
      <c r="M4" s="15" t="s">
        <v>488</v>
      </c>
      <c r="N4" s="15" t="s">
        <v>488</v>
      </c>
      <c r="O4" s="15" t="s">
        <v>70</v>
      </c>
      <c r="P4" s="15" t="s">
        <v>70</v>
      </c>
    </row>
    <row r="5">
      <c r="B5" s="15" t="s">
        <v>66</v>
      </c>
      <c r="C5" s="16" t="s">
        <v>80</v>
      </c>
      <c r="D5" s="16" t="s">
        <v>74</v>
      </c>
      <c r="E5" s="16" t="s">
        <v>80</v>
      </c>
      <c r="F5" s="16" t="s">
        <v>74</v>
      </c>
      <c r="G5" s="16" t="s">
        <v>80</v>
      </c>
      <c r="H5" s="16" t="s">
        <v>74</v>
      </c>
      <c r="I5" s="16" t="s">
        <v>80</v>
      </c>
      <c r="J5" s="16" t="s">
        <v>74</v>
      </c>
      <c r="K5" s="16" t="s">
        <v>80</v>
      </c>
      <c r="L5" s="16" t="s">
        <v>74</v>
      </c>
      <c r="M5" s="16" t="s">
        <v>80</v>
      </c>
      <c r="N5" s="16" t="s">
        <v>74</v>
      </c>
      <c r="O5" s="16" t="s">
        <v>80</v>
      </c>
      <c r="P5" s="16" t="s">
        <v>74</v>
      </c>
    </row>
    <row r="6">
      <c r="B6" s="68" t="n">
        <v>1976</v>
      </c>
      <c r="C6" s="69" t="n">
        <v>669</v>
      </c>
      <c r="D6" s="70" t="n">
        <v>38</v>
      </c>
      <c r="E6" s="71" t="n">
        <v>209</v>
      </c>
      <c r="F6" s="72" t="n">
        <v>10</v>
      </c>
      <c r="G6" s="73" t="n">
        <v>311</v>
      </c>
      <c r="H6" s="74" t="n">
        <v>16</v>
      </c>
      <c r="I6" s="75" t="n">
        <v>186</v>
      </c>
      <c r="J6" s="76" t="n">
        <v>12</v>
      </c>
      <c r="K6" s="77" t="n">
        <v>51</v>
      </c>
      <c r="L6" s="78" t="n">
        <v>3</v>
      </c>
      <c r="M6" s="79" t="n">
        <v>217</v>
      </c>
      <c r="N6" s="80" t="n">
        <v>26</v>
      </c>
      <c r="O6" s="81" t="n">
        <v>1643</v>
      </c>
      <c r="P6" s="82" t="n">
        <v>105</v>
      </c>
    </row>
    <row r="7">
      <c r="B7" s="68" t="n">
        <v>1977</v>
      </c>
      <c r="C7" s="69" t="n">
        <v>794</v>
      </c>
      <c r="D7" s="70" t="n">
        <v>33</v>
      </c>
      <c r="E7" s="71" t="n">
        <v>217</v>
      </c>
      <c r="F7" s="72" t="n">
        <v>12</v>
      </c>
      <c r="G7" s="73" t="n">
        <v>325</v>
      </c>
      <c r="H7" s="74" t="n">
        <v>14</v>
      </c>
      <c r="I7" s="75" t="n">
        <v>199</v>
      </c>
      <c r="J7" s="76" t="n">
        <v>6</v>
      </c>
      <c r="K7" s="77" t="n">
        <v>56</v>
      </c>
      <c r="L7" s="78" t="n">
        <v>3</v>
      </c>
      <c r="M7" s="79" t="n">
        <v>206</v>
      </c>
      <c r="N7" s="80" t="n">
        <v>25</v>
      </c>
      <c r="O7" s="81" t="n">
        <v>1797</v>
      </c>
      <c r="P7" s="82" t="n">
        <v>93</v>
      </c>
    </row>
    <row r="8">
      <c r="B8" s="68" t="n">
        <v>1978</v>
      </c>
      <c r="C8" s="69" t="n">
        <v>1012</v>
      </c>
      <c r="D8" s="70" t="n">
        <v>31</v>
      </c>
      <c r="E8" s="71" t="n">
        <v>207</v>
      </c>
      <c r="F8" s="72" t="n">
        <v>9</v>
      </c>
      <c r="G8" s="73" t="n">
        <v>342</v>
      </c>
      <c r="H8" s="74" t="n">
        <v>14</v>
      </c>
      <c r="I8" s="75" t="n">
        <v>188</v>
      </c>
      <c r="J8" s="76" t="n">
        <v>11</v>
      </c>
      <c r="K8" s="77" t="n">
        <v>61</v>
      </c>
      <c r="L8" s="78" t="n">
        <v>1</v>
      </c>
      <c r="M8" s="79" t="n">
        <v>192</v>
      </c>
      <c r="N8" s="80" t="n">
        <v>26</v>
      </c>
      <c r="O8" s="81" t="n">
        <v>2002</v>
      </c>
      <c r="P8" s="82" t="n">
        <v>92</v>
      </c>
    </row>
    <row r="9">
      <c r="B9" s="68" t="n">
        <v>1979</v>
      </c>
      <c r="C9" s="69" t="n">
        <v>879</v>
      </c>
      <c r="D9" s="70" t="n">
        <v>45</v>
      </c>
      <c r="E9" s="71" t="n">
        <v>219</v>
      </c>
      <c r="F9" s="72" t="n">
        <v>15</v>
      </c>
      <c r="G9" s="73" t="n">
        <v>337</v>
      </c>
      <c r="H9" s="74" t="n">
        <v>8</v>
      </c>
      <c r="I9" s="75" t="n">
        <v>198</v>
      </c>
      <c r="J9" s="76" t="n">
        <v>12</v>
      </c>
      <c r="K9" s="77" t="n">
        <v>74</v>
      </c>
      <c r="L9" s="78" t="n">
        <v>1</v>
      </c>
      <c r="M9" s="79" t="n">
        <v>181</v>
      </c>
      <c r="N9" s="80" t="n">
        <v>27</v>
      </c>
      <c r="O9" s="81" t="n">
        <v>1888</v>
      </c>
      <c r="P9" s="82" t="n">
        <v>108</v>
      </c>
    </row>
    <row r="10">
      <c r="B10" s="68" t="n">
        <v>1980</v>
      </c>
      <c r="C10" s="69" t="n">
        <v>931</v>
      </c>
      <c r="D10" s="70" t="n">
        <v>42</v>
      </c>
      <c r="E10" s="71" t="n">
        <v>261</v>
      </c>
      <c r="F10" s="72" t="n">
        <v>16</v>
      </c>
      <c r="G10" s="73" t="n">
        <v>363</v>
      </c>
      <c r="H10" s="74" t="n">
        <v>16</v>
      </c>
      <c r="I10" s="75" t="n">
        <v>210</v>
      </c>
      <c r="J10" s="76" t="n">
        <v>9</v>
      </c>
      <c r="K10" s="77" t="n">
        <v>51</v>
      </c>
      <c r="L10" s="78" t="n">
        <v>5</v>
      </c>
      <c r="M10" s="79" t="n">
        <v>183</v>
      </c>
      <c r="N10" s="80" t="n">
        <v>19</v>
      </c>
      <c r="O10" s="81" t="n">
        <v>1999</v>
      </c>
      <c r="P10" s="82" t="n">
        <v>107</v>
      </c>
    </row>
    <row r="11">
      <c r="B11" s="68" t="n">
        <v>1981</v>
      </c>
      <c r="C11" s="69" t="n">
        <v>854</v>
      </c>
      <c r="D11" s="70" t="n">
        <v>50</v>
      </c>
      <c r="E11" s="71" t="n">
        <v>330</v>
      </c>
      <c r="F11" s="72" t="n">
        <v>15</v>
      </c>
      <c r="G11" s="73" t="n">
        <v>337</v>
      </c>
      <c r="H11" s="74" t="n">
        <v>12</v>
      </c>
      <c r="I11" s="75" t="n">
        <v>222</v>
      </c>
      <c r="J11" s="76" t="n">
        <v>10</v>
      </c>
      <c r="K11" s="77" t="n">
        <v>66</v>
      </c>
      <c r="L11" s="78" t="n">
        <v>4</v>
      </c>
      <c r="M11" s="79" t="n">
        <v>164</v>
      </c>
      <c r="N11" s="80" t="n">
        <v>13</v>
      </c>
      <c r="O11" s="81" t="n">
        <v>1973</v>
      </c>
      <c r="P11" s="82" t="n">
        <v>104</v>
      </c>
    </row>
    <row r="12">
      <c r="B12" s="68" t="n">
        <v>1982</v>
      </c>
      <c r="C12" s="69" t="n">
        <v>793</v>
      </c>
      <c r="D12" s="70" t="n">
        <v>46</v>
      </c>
      <c r="E12" s="71" t="n">
        <v>346</v>
      </c>
      <c r="F12" s="72" t="n">
        <v>15</v>
      </c>
      <c r="G12" s="73" t="n">
        <v>364</v>
      </c>
      <c r="H12" s="74" t="n">
        <v>10</v>
      </c>
      <c r="I12" s="75" t="n">
        <v>221</v>
      </c>
      <c r="J12" s="76" t="n">
        <v>10</v>
      </c>
      <c r="K12" s="77" t="n">
        <v>69</v>
      </c>
      <c r="L12" s="78" t="n">
        <v>1</v>
      </c>
      <c r="M12" s="79" t="n">
        <v>214</v>
      </c>
      <c r="N12" s="80" t="n">
        <v>20</v>
      </c>
      <c r="O12" s="81" t="n">
        <v>2007</v>
      </c>
      <c r="P12" s="82" t="n">
        <v>102</v>
      </c>
    </row>
    <row r="13">
      <c r="B13" s="68" t="n">
        <v>1983</v>
      </c>
      <c r="C13" s="69" t="n">
        <v>786</v>
      </c>
      <c r="D13" s="70" t="n">
        <v>25</v>
      </c>
      <c r="E13" s="71" t="n">
        <v>370</v>
      </c>
      <c r="F13" s="72" t="n">
        <v>17</v>
      </c>
      <c r="G13" s="73" t="n">
        <v>365</v>
      </c>
      <c r="H13" s="74" t="n">
        <v>12</v>
      </c>
      <c r="I13" s="75" t="n">
        <v>211</v>
      </c>
      <c r="J13" s="76" t="n">
        <v>2</v>
      </c>
      <c r="K13" s="77" t="n">
        <v>48</v>
      </c>
      <c r="L13" s="78" t="n">
        <v>7</v>
      </c>
      <c r="M13" s="79" t="n">
        <v>167</v>
      </c>
      <c r="N13" s="80" t="n">
        <v>24</v>
      </c>
      <c r="O13" s="81" t="n">
        <v>1947</v>
      </c>
      <c r="P13" s="82" t="n">
        <v>87</v>
      </c>
    </row>
    <row r="14">
      <c r="B14" s="68" t="n">
        <v>1984</v>
      </c>
      <c r="C14" s="69" t="n">
        <v>787</v>
      </c>
      <c r="D14" s="70" t="n">
        <v>30</v>
      </c>
      <c r="E14" s="71" t="n">
        <v>329</v>
      </c>
      <c r="F14" s="72" t="n">
        <v>18</v>
      </c>
      <c r="G14" s="73" t="n">
        <v>322</v>
      </c>
      <c r="H14" s="74" t="n">
        <v>9</v>
      </c>
      <c r="I14" s="75" t="n">
        <v>236</v>
      </c>
      <c r="J14" s="76" t="n">
        <v>10</v>
      </c>
      <c r="K14" s="77" t="n">
        <v>61</v>
      </c>
      <c r="L14" s="78" t="n">
        <v>2</v>
      </c>
      <c r="M14" s="79" t="n">
        <v>158</v>
      </c>
      <c r="N14" s="80" t="n">
        <v>13</v>
      </c>
      <c r="O14" s="81" t="n">
        <v>1893</v>
      </c>
      <c r="P14" s="82" t="n">
        <v>82</v>
      </c>
    </row>
    <row r="15">
      <c r="B15" s="68" t="n">
        <v>1985</v>
      </c>
      <c r="C15" s="69" t="n">
        <v>726</v>
      </c>
      <c r="D15" s="70" t="n">
        <v>26</v>
      </c>
      <c r="E15" s="71" t="n">
        <v>298</v>
      </c>
      <c r="F15" s="72" t="n">
        <v>6</v>
      </c>
      <c r="G15" s="73" t="n">
        <v>335</v>
      </c>
      <c r="H15" s="74" t="n">
        <v>7</v>
      </c>
      <c r="I15" s="75" t="n">
        <v>238</v>
      </c>
      <c r="J15" s="76" t="n">
        <v>6</v>
      </c>
      <c r="K15" s="77" t="n">
        <v>45</v>
      </c>
      <c r="L15" s="78" t="n">
        <v>3</v>
      </c>
      <c r="M15" s="79" t="n">
        <v>139</v>
      </c>
      <c r="N15" s="80" t="n">
        <v>16</v>
      </c>
      <c r="O15" s="81" t="n">
        <v>1781</v>
      </c>
      <c r="P15" s="82" t="n">
        <v>64</v>
      </c>
    </row>
    <row r="16">
      <c r="B16" s="68" t="n">
        <v>1986</v>
      </c>
      <c r="C16" s="69" t="n">
        <v>735</v>
      </c>
      <c r="D16" s="70" t="n">
        <v>21</v>
      </c>
      <c r="E16" s="71" t="n">
        <v>286</v>
      </c>
      <c r="F16" s="72" t="n">
        <v>14</v>
      </c>
      <c r="G16" s="73" t="n">
        <v>328</v>
      </c>
      <c r="H16" s="74" t="n">
        <v>8</v>
      </c>
      <c r="I16" s="75" t="n">
        <v>254</v>
      </c>
      <c r="J16" s="76" t="n">
        <v>12</v>
      </c>
      <c r="K16" s="77" t="n">
        <v>54</v>
      </c>
      <c r="L16" s="78" t="n">
        <v>3</v>
      </c>
      <c r="M16" s="79" t="n">
        <v>165</v>
      </c>
      <c r="N16" s="80" t="n">
        <v>13</v>
      </c>
      <c r="O16" s="81" t="n">
        <v>1822</v>
      </c>
      <c r="P16" s="82" t="n">
        <v>71</v>
      </c>
    </row>
    <row r="17">
      <c r="B17" s="68" t="n">
        <v>1987</v>
      </c>
      <c r="C17" s="69" t="n">
        <v>741</v>
      </c>
      <c r="D17" s="70" t="n">
        <v>32</v>
      </c>
      <c r="E17" s="71" t="n">
        <v>247</v>
      </c>
      <c r="F17" s="72" t="n">
        <v>7</v>
      </c>
      <c r="G17" s="73" t="n">
        <v>298</v>
      </c>
      <c r="H17" s="74" t="n">
        <v>4</v>
      </c>
      <c r="I17" s="75" t="n">
        <v>224</v>
      </c>
      <c r="J17" s="76" t="n">
        <v>4</v>
      </c>
      <c r="K17" s="77" t="n">
        <v>50</v>
      </c>
      <c r="L17" s="78" t="n">
        <v>4</v>
      </c>
      <c r="M17" s="79" t="n">
        <v>157</v>
      </c>
      <c r="N17" s="80" t="n">
        <v>15</v>
      </c>
      <c r="O17" s="81" t="n">
        <v>1717</v>
      </c>
      <c r="P17" s="82" t="n">
        <v>66</v>
      </c>
    </row>
    <row r="18">
      <c r="B18" s="68" t="n">
        <v>1988</v>
      </c>
      <c r="C18" s="69" t="n">
        <v>812</v>
      </c>
      <c r="D18" s="70" t="n">
        <v>39</v>
      </c>
      <c r="E18" s="71" t="n">
        <v>215</v>
      </c>
      <c r="F18" s="72" t="n">
        <v>8</v>
      </c>
      <c r="G18" s="73" t="n">
        <v>283</v>
      </c>
      <c r="H18" s="74" t="n">
        <v>8</v>
      </c>
      <c r="I18" s="75" t="n">
        <v>233</v>
      </c>
      <c r="J18" s="76" t="n">
        <v>6</v>
      </c>
      <c r="K18" s="77" t="n">
        <v>83</v>
      </c>
      <c r="L18" s="78" t="n">
        <v>3</v>
      </c>
      <c r="M18" s="79" t="n">
        <v>146</v>
      </c>
      <c r="N18" s="80" t="n">
        <v>15</v>
      </c>
      <c r="O18" s="81" t="n">
        <v>1772</v>
      </c>
      <c r="P18" s="82" t="n">
        <v>79</v>
      </c>
    </row>
    <row r="19">
      <c r="B19" s="68" t="n">
        <v>1989</v>
      </c>
      <c r="C19" s="69" t="n">
        <v>842</v>
      </c>
      <c r="D19" s="70" t="n">
        <v>18</v>
      </c>
      <c r="E19" s="71" t="n">
        <v>253</v>
      </c>
      <c r="F19" s="72" t="n">
        <v>7</v>
      </c>
      <c r="G19" s="73" t="n">
        <v>257</v>
      </c>
      <c r="H19" s="74" t="n">
        <v>5</v>
      </c>
      <c r="I19" s="75" t="n">
        <v>243</v>
      </c>
      <c r="J19" s="76" t="n">
        <v>6</v>
      </c>
      <c r="K19" s="77" t="n">
        <v>31</v>
      </c>
      <c r="L19" s="78" t="n">
        <v>2</v>
      </c>
      <c r="M19" s="79" t="n">
        <v>141</v>
      </c>
      <c r="N19" s="80" t="n">
        <v>9</v>
      </c>
      <c r="O19" s="81" t="n">
        <v>1767</v>
      </c>
      <c r="P19" s="82" t="n">
        <v>47</v>
      </c>
    </row>
    <row r="20">
      <c r="B20" s="68" t="n">
        <v>1990</v>
      </c>
      <c r="C20" s="69" t="n">
        <v>857</v>
      </c>
      <c r="D20" s="70" t="n">
        <v>43</v>
      </c>
      <c r="E20" s="71" t="n">
        <v>240</v>
      </c>
      <c r="F20" s="72" t="n">
        <v>6</v>
      </c>
      <c r="G20" s="73" t="n">
        <v>183</v>
      </c>
      <c r="H20" s="74" t="n">
        <v>5</v>
      </c>
      <c r="I20" s="75" t="n">
        <v>235</v>
      </c>
      <c r="J20" s="76" t="n">
        <v>7</v>
      </c>
      <c r="K20" s="77" t="n">
        <v>72</v>
      </c>
      <c r="L20" s="78" t="n">
        <v>2</v>
      </c>
      <c r="M20" s="79" t="n">
        <v>164</v>
      </c>
      <c r="N20" s="80" t="n">
        <v>10</v>
      </c>
      <c r="O20" s="81" t="n">
        <v>1751</v>
      </c>
      <c r="P20" s="82" t="n">
        <v>73</v>
      </c>
    </row>
    <row r="21">
      <c r="B21" s="68" t="n">
        <v>1991</v>
      </c>
      <c r="C21" s="69" t="n">
        <v>867</v>
      </c>
      <c r="D21" s="70" t="n">
        <v>24</v>
      </c>
      <c r="E21" s="71" t="n">
        <v>211</v>
      </c>
      <c r="F21" s="72" t="n">
        <v>9</v>
      </c>
      <c r="G21" s="73" t="n">
        <v>183</v>
      </c>
      <c r="H21" s="74" t="n">
        <v>6</v>
      </c>
      <c r="I21" s="75" t="n">
        <v>234</v>
      </c>
      <c r="J21" s="76" t="n">
        <v>5</v>
      </c>
      <c r="K21" s="77" t="n">
        <v>76</v>
      </c>
      <c r="L21" s="78" t="n">
        <v>3</v>
      </c>
      <c r="M21" s="79" t="n">
        <v>142</v>
      </c>
      <c r="N21" s="80" t="n">
        <v>17</v>
      </c>
      <c r="O21" s="81" t="n">
        <v>1713</v>
      </c>
      <c r="P21" s="82" t="n">
        <v>64</v>
      </c>
    </row>
    <row r="22">
      <c r="B22" s="68" t="n">
        <v>1992</v>
      </c>
      <c r="C22" s="69" t="n">
        <v>975</v>
      </c>
      <c r="D22" s="70" t="n">
        <v>30</v>
      </c>
      <c r="E22" s="71" t="n">
        <v>234</v>
      </c>
      <c r="F22" s="72" t="n">
        <v>11</v>
      </c>
      <c r="G22" s="73" t="n">
        <v>180</v>
      </c>
      <c r="H22" s="74" t="n">
        <v>3</v>
      </c>
      <c r="I22" s="75" t="n">
        <v>259</v>
      </c>
      <c r="J22" s="76" t="n">
        <v>4</v>
      </c>
      <c r="K22" s="77" t="n">
        <v>71</v>
      </c>
      <c r="L22" s="78" t="n">
        <v>3</v>
      </c>
      <c r="M22" s="79" t="n">
        <v>144</v>
      </c>
      <c r="N22" s="80" t="n">
        <v>9</v>
      </c>
      <c r="O22" s="81" t="n">
        <v>1863</v>
      </c>
      <c r="P22" s="82" t="n">
        <v>60</v>
      </c>
    </row>
    <row r="23">
      <c r="B23" s="68" t="n">
        <v>1993</v>
      </c>
      <c r="C23" s="69" t="n">
        <v>1010</v>
      </c>
      <c r="D23" s="70" t="n">
        <v>27</v>
      </c>
      <c r="E23" s="71" t="n">
        <v>214</v>
      </c>
      <c r="F23" s="72" t="n">
        <v>6</v>
      </c>
      <c r="G23" s="73" t="n">
        <v>154</v>
      </c>
      <c r="H23" s="74" t="n">
        <v>4</v>
      </c>
      <c r="I23" s="75" t="n">
        <v>273</v>
      </c>
      <c r="J23" s="76" t="n">
        <v>3</v>
      </c>
      <c r="K23" s="77" t="n">
        <v>63</v>
      </c>
      <c r="L23" s="78" t="n">
        <v>3</v>
      </c>
      <c r="M23" s="79" t="n">
        <v>149</v>
      </c>
      <c r="N23" s="80" t="n">
        <v>10</v>
      </c>
      <c r="O23" s="81" t="n">
        <v>1863</v>
      </c>
      <c r="P23" s="82" t="n">
        <v>53</v>
      </c>
    </row>
    <row r="24">
      <c r="B24" s="68" t="n">
        <v>1994</v>
      </c>
      <c r="C24" s="69" t="n">
        <v>1151</v>
      </c>
      <c r="D24" s="70" t="n">
        <v>26</v>
      </c>
      <c r="E24" s="71" t="n">
        <v>218</v>
      </c>
      <c r="F24" s="72" t="n">
        <v>13</v>
      </c>
      <c r="G24" s="73" t="n">
        <v>199</v>
      </c>
      <c r="H24" s="74" t="n">
        <v>5</v>
      </c>
      <c r="I24" s="75" t="n">
        <v>288</v>
      </c>
      <c r="J24" s="76" t="n">
        <v>7</v>
      </c>
      <c r="K24" s="77" t="n">
        <v>96</v>
      </c>
      <c r="L24" s="78" t="n">
        <v>2</v>
      </c>
      <c r="M24" s="79" t="n">
        <v>155</v>
      </c>
      <c r="N24" s="80" t="n">
        <v>5</v>
      </c>
      <c r="O24" s="81" t="n">
        <v>2107</v>
      </c>
      <c r="P24" s="82" t="n">
        <v>58</v>
      </c>
    </row>
    <row r="25">
      <c r="B25" s="68" t="n">
        <v>1995</v>
      </c>
      <c r="C25" s="69" t="n">
        <v>1112</v>
      </c>
      <c r="D25" s="70" t="n">
        <v>28</v>
      </c>
      <c r="E25" s="71" t="n">
        <v>219</v>
      </c>
      <c r="F25" s="72" t="n">
        <v>5</v>
      </c>
      <c r="G25" s="73" t="n">
        <v>147</v>
      </c>
      <c r="H25" s="74" t="n">
        <v>2</v>
      </c>
      <c r="I25" s="75" t="n">
        <v>259</v>
      </c>
      <c r="J25" s="76" t="n">
        <v>6</v>
      </c>
      <c r="K25" s="77" t="n">
        <v>66</v>
      </c>
      <c r="L25" s="78" t="n">
        <v>4</v>
      </c>
      <c r="M25" s="79" t="n">
        <v>158</v>
      </c>
      <c r="N25" s="80" t="n">
        <v>7</v>
      </c>
      <c r="O25" s="81" t="n">
        <v>1961</v>
      </c>
      <c r="P25" s="82" t="n">
        <v>52</v>
      </c>
    </row>
    <row r="26">
      <c r="B26" s="68" t="n">
        <v>1996</v>
      </c>
      <c r="C26" s="69" t="n">
        <v>1028</v>
      </c>
      <c r="D26" s="70" t="n">
        <v>13</v>
      </c>
      <c r="E26" s="71" t="n">
        <v>201</v>
      </c>
      <c r="F26" s="72" t="n">
        <v>8</v>
      </c>
      <c r="G26" s="73" t="n">
        <v>142</v>
      </c>
      <c r="H26" s="74" t="n">
        <v>3</v>
      </c>
      <c r="I26" s="75" t="n">
        <v>281</v>
      </c>
      <c r="J26" s="76" t="n">
        <v>4</v>
      </c>
      <c r="K26" s="77" t="n">
        <v>79</v>
      </c>
      <c r="L26" s="78" t="n">
        <v>3</v>
      </c>
      <c r="M26" s="79" t="n">
        <v>135</v>
      </c>
      <c r="N26" s="80" t="n">
        <v>6</v>
      </c>
      <c r="O26" s="81" t="n">
        <v>1866</v>
      </c>
      <c r="P26" s="82" t="n">
        <v>37</v>
      </c>
    </row>
    <row r="27">
      <c r="B27" s="68" t="n">
        <v>1997</v>
      </c>
      <c r="C27" s="69" t="n">
        <v>950</v>
      </c>
      <c r="D27" s="70" t="n">
        <v>20</v>
      </c>
      <c r="E27" s="71" t="n">
        <v>195</v>
      </c>
      <c r="F27" s="72" t="n">
        <v>4</v>
      </c>
      <c r="G27" s="73" t="n">
        <v>145</v>
      </c>
      <c r="H27" s="74" t="n">
        <v>1</v>
      </c>
      <c r="I27" s="75" t="n">
        <v>286</v>
      </c>
      <c r="J27" s="76" t="n">
        <v>8</v>
      </c>
      <c r="K27" s="77" t="n">
        <v>75</v>
      </c>
      <c r="L27" s="78" t="n">
        <v>1</v>
      </c>
      <c r="M27" s="79" t="n">
        <v>132</v>
      </c>
      <c r="N27" s="80" t="n">
        <v>12</v>
      </c>
      <c r="O27" s="81" t="n">
        <v>1783</v>
      </c>
      <c r="P27" s="82" t="n">
        <v>46</v>
      </c>
    </row>
    <row r="28">
      <c r="B28" s="68" t="n">
        <v>1998</v>
      </c>
      <c r="C28" s="69" t="n">
        <v>1059</v>
      </c>
      <c r="D28" s="70" t="n">
        <v>12</v>
      </c>
      <c r="E28" s="71" t="n">
        <v>167</v>
      </c>
      <c r="F28" s="72" t="n">
        <v>2</v>
      </c>
      <c r="G28" s="73" t="n">
        <v>99</v>
      </c>
      <c r="H28" s="74" t="n">
        <v>1</v>
      </c>
      <c r="I28" s="75" t="n">
        <v>255</v>
      </c>
      <c r="J28" s="76" t="n">
        <v>3</v>
      </c>
      <c r="K28" s="77" t="n">
        <v>56</v>
      </c>
      <c r="L28" s="78" t="n">
        <v>0</v>
      </c>
      <c r="M28" s="79" t="n">
        <v>124</v>
      </c>
      <c r="N28" s="80" t="n">
        <v>8</v>
      </c>
      <c r="O28" s="81" t="n">
        <v>1760</v>
      </c>
      <c r="P28" s="82" t="n">
        <v>26</v>
      </c>
    </row>
    <row r="29">
      <c r="B29" s="68" t="n">
        <v>1999</v>
      </c>
      <c r="C29" s="69" t="n">
        <v>1152</v>
      </c>
      <c r="D29" s="70" t="n">
        <v>26</v>
      </c>
      <c r="E29" s="71" t="n">
        <v>238</v>
      </c>
      <c r="F29" s="72" t="n">
        <v>1</v>
      </c>
      <c r="G29" s="73" t="n">
        <v>159</v>
      </c>
      <c r="H29" s="74" t="n">
        <v>1</v>
      </c>
      <c r="I29" s="75" t="n">
        <v>277</v>
      </c>
      <c r="J29" s="76" t="n">
        <v>3</v>
      </c>
      <c r="K29" s="77" t="n">
        <v>74</v>
      </c>
      <c r="L29" s="78" t="n">
        <v>2</v>
      </c>
      <c r="M29" s="79" t="n">
        <v>176</v>
      </c>
      <c r="N29" s="80" t="n">
        <v>5</v>
      </c>
      <c r="O29" s="81" t="n">
        <v>2076</v>
      </c>
      <c r="P29" s="82" t="n">
        <v>38</v>
      </c>
    </row>
    <row r="30">
      <c r="B30" s="68" t="n">
        <v>2000</v>
      </c>
      <c r="C30" s="69" t="n">
        <v>1264</v>
      </c>
      <c r="D30" s="70" t="n">
        <v>18</v>
      </c>
      <c r="E30" s="71" t="n">
        <v>223</v>
      </c>
      <c r="F30" s="72" t="n">
        <v>6</v>
      </c>
      <c r="G30" s="73" t="n">
        <v>118</v>
      </c>
      <c r="H30" s="74" t="n">
        <v>0</v>
      </c>
      <c r="I30" s="75" t="n">
        <v>277</v>
      </c>
      <c r="J30" s="76" t="n">
        <v>4</v>
      </c>
      <c r="K30" s="77" t="n">
        <v>76</v>
      </c>
      <c r="L30" s="78" t="n">
        <v>2</v>
      </c>
      <c r="M30" s="79" t="n">
        <v>147</v>
      </c>
      <c r="N30" s="80" t="n">
        <v>15</v>
      </c>
      <c r="O30" s="81" t="n">
        <v>2105</v>
      </c>
      <c r="P30" s="82" t="n">
        <v>45</v>
      </c>
    </row>
    <row r="31">
      <c r="B31" s="68" t="n">
        <v>2001</v>
      </c>
      <c r="C31" s="69" t="n">
        <v>1268</v>
      </c>
      <c r="D31" s="70" t="n">
        <v>18</v>
      </c>
      <c r="E31" s="71" t="n">
        <v>250</v>
      </c>
      <c r="F31" s="72" t="n">
        <v>6</v>
      </c>
      <c r="G31" s="73" t="n">
        <v>117</v>
      </c>
      <c r="H31" s="74" t="n">
        <v>1</v>
      </c>
      <c r="I31" s="75" t="n">
        <v>265</v>
      </c>
      <c r="J31" s="76" t="n">
        <v>2</v>
      </c>
      <c r="K31" s="77" t="n">
        <v>77</v>
      </c>
      <c r="L31" s="78" t="n">
        <v>1</v>
      </c>
      <c r="M31" s="79" t="n">
        <v>155</v>
      </c>
      <c r="N31" s="80" t="n">
        <v>7</v>
      </c>
      <c r="O31" s="81" t="n">
        <v>2132</v>
      </c>
      <c r="P31" s="82" t="n">
        <v>35</v>
      </c>
    </row>
    <row r="32">
      <c r="B32" s="68" t="n">
        <v>2002</v>
      </c>
      <c r="C32" s="69" t="n">
        <v>1265</v>
      </c>
      <c r="D32" s="70" t="n">
        <v>21</v>
      </c>
      <c r="E32" s="71" t="n">
        <v>272</v>
      </c>
      <c r="F32" s="72" t="n">
        <v>4</v>
      </c>
      <c r="G32" s="73" t="n">
        <v>102</v>
      </c>
      <c r="H32" s="74" t="n">
        <v>1</v>
      </c>
      <c r="I32" s="75" t="n">
        <v>245</v>
      </c>
      <c r="J32" s="76" t="n">
        <v>3</v>
      </c>
      <c r="K32" s="77" t="n">
        <v>86</v>
      </c>
      <c r="L32" s="78" t="n">
        <v>4</v>
      </c>
      <c r="M32" s="79" t="n">
        <v>159</v>
      </c>
      <c r="N32" s="80" t="n">
        <v>11</v>
      </c>
      <c r="O32" s="81" t="n">
        <v>2129</v>
      </c>
      <c r="P32" s="82" t="n">
        <v>44</v>
      </c>
    </row>
    <row r="33">
      <c r="B33" s="68" t="n">
        <v>2003</v>
      </c>
      <c r="C33" s="69" t="n">
        <v>1158</v>
      </c>
      <c r="D33" s="70" t="n">
        <v>20</v>
      </c>
      <c r="E33" s="71" t="n">
        <v>254</v>
      </c>
      <c r="F33" s="72" t="n">
        <v>6</v>
      </c>
      <c r="G33" s="73" t="n">
        <v>100</v>
      </c>
      <c r="H33" s="74" t="n">
        <v>2</v>
      </c>
      <c r="I33" s="75" t="n">
        <v>247</v>
      </c>
      <c r="J33" s="76" t="n">
        <v>7</v>
      </c>
      <c r="K33" s="77" t="n">
        <v>99</v>
      </c>
      <c r="L33" s="78" t="n">
        <v>1</v>
      </c>
      <c r="M33" s="79" t="n">
        <v>139</v>
      </c>
      <c r="N33" s="80" t="n">
        <v>7</v>
      </c>
      <c r="O33" s="81" t="n">
        <v>1997</v>
      </c>
      <c r="P33" s="82" t="n">
        <v>43</v>
      </c>
    </row>
    <row r="34">
      <c r="B34" s="68" t="n">
        <v>2004</v>
      </c>
      <c r="C34" s="69" t="n">
        <v>1061</v>
      </c>
      <c r="D34" s="70" t="n">
        <v>14</v>
      </c>
      <c r="E34" s="71" t="n">
        <v>277</v>
      </c>
      <c r="F34" s="72" t="n">
        <v>8</v>
      </c>
      <c r="G34" s="73" t="n">
        <v>78</v>
      </c>
      <c r="H34" s="74" t="n">
        <v>0</v>
      </c>
      <c r="I34" s="75" t="n">
        <v>241</v>
      </c>
      <c r="J34" s="76" t="n">
        <v>6</v>
      </c>
      <c r="K34" s="77" t="n">
        <v>69</v>
      </c>
      <c r="L34" s="78" t="n">
        <v>2</v>
      </c>
      <c r="M34" s="79" t="n">
        <v>146</v>
      </c>
      <c r="N34" s="80" t="n">
        <v>8</v>
      </c>
      <c r="O34" s="81" t="n">
        <v>1872</v>
      </c>
      <c r="P34" s="82" t="n">
        <v>38</v>
      </c>
    </row>
    <row r="35">
      <c r="B35" s="68" t="n">
        <v>2005</v>
      </c>
      <c r="C35" s="69" t="n">
        <v>1112</v>
      </c>
      <c r="D35" s="70" t="n">
        <v>11</v>
      </c>
      <c r="E35" s="71" t="n">
        <v>247</v>
      </c>
      <c r="F35" s="72" t="n">
        <v>3</v>
      </c>
      <c r="G35" s="73" t="n">
        <v>70</v>
      </c>
      <c r="H35" s="74" t="n">
        <v>0</v>
      </c>
      <c r="I35" s="75" t="n">
        <v>247</v>
      </c>
      <c r="J35" s="76" t="n">
        <v>2</v>
      </c>
      <c r="K35" s="77" t="n">
        <v>64</v>
      </c>
      <c r="L35" s="78" t="n">
        <v>5</v>
      </c>
      <c r="M35" s="79" t="n">
        <v>172</v>
      </c>
      <c r="N35" s="80" t="n">
        <v>4</v>
      </c>
      <c r="O35" s="81" t="n">
        <v>1912</v>
      </c>
      <c r="P35" s="82" t="n">
        <v>25</v>
      </c>
    </row>
    <row r="36">
      <c r="B36" s="68" t="n">
        <v>2006</v>
      </c>
      <c r="C36" s="69" t="n">
        <v>990</v>
      </c>
      <c r="D36" s="70" t="n">
        <v>11</v>
      </c>
      <c r="E36" s="71" t="n">
        <v>270</v>
      </c>
      <c r="F36" s="72" t="n">
        <v>5</v>
      </c>
      <c r="G36" s="73" t="n">
        <v>66</v>
      </c>
      <c r="H36" s="74" t="n">
        <v>1</v>
      </c>
      <c r="I36" s="75" t="n">
        <v>298</v>
      </c>
      <c r="J36" s="76" t="n">
        <v>3</v>
      </c>
      <c r="K36" s="77" t="n">
        <v>66</v>
      </c>
      <c r="L36" s="78" t="n">
        <v>1</v>
      </c>
      <c r="M36" s="79" t="n">
        <v>140</v>
      </c>
      <c r="N36" s="80" t="n">
        <v>5</v>
      </c>
      <c r="O36" s="81" t="n">
        <v>1830</v>
      </c>
      <c r="P36" s="82" t="n">
        <v>26</v>
      </c>
    </row>
    <row r="37">
      <c r="B37" s="68" t="n">
        <v>2007</v>
      </c>
      <c r="C37" s="69" t="n">
        <v>1043</v>
      </c>
      <c r="D37" s="70" t="n">
        <v>8</v>
      </c>
      <c r="E37" s="71" t="n">
        <v>301</v>
      </c>
      <c r="F37" s="72" t="n">
        <v>4</v>
      </c>
      <c r="G37" s="73" t="n">
        <v>72</v>
      </c>
      <c r="H37" s="74" t="n">
        <v>2</v>
      </c>
      <c r="I37" s="75" t="n">
        <v>238</v>
      </c>
      <c r="J37" s="76" t="n">
        <v>1</v>
      </c>
      <c r="K37" s="77" t="n">
        <v>86</v>
      </c>
      <c r="L37" s="78" t="n">
        <v>1</v>
      </c>
      <c r="M37" s="79" t="n">
        <v>134</v>
      </c>
      <c r="N37" s="80" t="n">
        <v>9</v>
      </c>
      <c r="O37" s="81" t="n">
        <v>1874</v>
      </c>
      <c r="P37" s="82" t="n">
        <v>25</v>
      </c>
    </row>
    <row r="38">
      <c r="B38" s="68" t="n">
        <v>2008</v>
      </c>
      <c r="C38" s="69" t="n">
        <v>952</v>
      </c>
      <c r="D38" s="70" t="n">
        <v>6</v>
      </c>
      <c r="E38" s="71" t="n">
        <v>224</v>
      </c>
      <c r="F38" s="72" t="n">
        <v>6</v>
      </c>
      <c r="G38" s="73" t="n">
        <v>71</v>
      </c>
      <c r="H38" s="74" t="n">
        <v>1</v>
      </c>
      <c r="I38" s="75" t="n">
        <v>258</v>
      </c>
      <c r="J38" s="76" t="n">
        <v>3</v>
      </c>
      <c r="K38" s="77" t="n">
        <v>52</v>
      </c>
      <c r="L38" s="78" t="n">
        <v>3</v>
      </c>
      <c r="M38" s="79" t="n">
        <v>153</v>
      </c>
      <c r="N38" s="80" t="n">
        <v>0</v>
      </c>
      <c r="O38" s="81" t="n">
        <v>1710</v>
      </c>
      <c r="P38" s="82" t="n">
        <v>19</v>
      </c>
    </row>
    <row r="39">
      <c r="B39" s="68" t="n">
        <v>2009</v>
      </c>
      <c r="C39" s="69" t="n">
        <v>962</v>
      </c>
      <c r="D39" s="70" t="n">
        <v>6</v>
      </c>
      <c r="E39" s="71" t="n">
        <v>265</v>
      </c>
      <c r="F39" s="72" t="n">
        <v>4</v>
      </c>
      <c r="G39" s="73" t="n">
        <v>56</v>
      </c>
      <c r="H39" s="74" t="n">
        <v>2</v>
      </c>
      <c r="I39" s="75" t="n">
        <v>261</v>
      </c>
      <c r="J39" s="76" t="n">
        <v>2</v>
      </c>
      <c r="K39" s="77" t="n">
        <v>86</v>
      </c>
      <c r="L39" s="78" t="n">
        <v>2</v>
      </c>
      <c r="M39" s="79" t="n">
        <v>149</v>
      </c>
      <c r="N39" s="80" t="n">
        <v>4</v>
      </c>
      <c r="O39" s="81" t="n">
        <v>1779</v>
      </c>
      <c r="P39" s="82" t="n">
        <v>20</v>
      </c>
    </row>
    <row r="40">
      <c r="B40" s="68" t="n">
        <v>2010</v>
      </c>
      <c r="C40" s="69" t="n">
        <v>916</v>
      </c>
      <c r="D40" s="70" t="n">
        <v>4</v>
      </c>
      <c r="E40" s="71" t="n">
        <v>215</v>
      </c>
      <c r="F40" s="72" t="n">
        <v>3</v>
      </c>
      <c r="G40" s="73" t="n">
        <v>69</v>
      </c>
      <c r="H40" s="74" t="n">
        <v>1</v>
      </c>
      <c r="I40" s="75" t="n">
        <v>257</v>
      </c>
      <c r="J40" s="76" t="n">
        <v>0</v>
      </c>
      <c r="K40" s="77" t="n">
        <v>50</v>
      </c>
      <c r="L40" s="78" t="n">
        <v>1</v>
      </c>
      <c r="M40" s="79" t="n">
        <v>142</v>
      </c>
      <c r="N40" s="80" t="n">
        <v>3</v>
      </c>
      <c r="O40" s="81" t="n">
        <v>1649</v>
      </c>
      <c r="P40" s="82" t="n">
        <v>12</v>
      </c>
    </row>
    <row r="41">
      <c r="B41" s="68" t="n">
        <v>2011</v>
      </c>
      <c r="C41" s="69" t="n">
        <v>837</v>
      </c>
      <c r="D41" s="70" t="n">
        <v>3</v>
      </c>
      <c r="E41" s="71" t="n">
        <v>240</v>
      </c>
      <c r="F41" s="72" t="n">
        <v>5</v>
      </c>
      <c r="G41" s="73" t="n">
        <v>75</v>
      </c>
      <c r="H41" s="74" t="n">
        <v>0</v>
      </c>
      <c r="I41" s="75" t="n">
        <v>274</v>
      </c>
      <c r="J41" s="76" t="n">
        <v>2</v>
      </c>
      <c r="K41" s="77" t="n">
        <v>77</v>
      </c>
      <c r="L41" s="78" t="n">
        <v>0</v>
      </c>
      <c r="M41" s="79" t="n">
        <v>142</v>
      </c>
      <c r="N41" s="80" t="n">
        <v>4</v>
      </c>
      <c r="O41" s="81" t="n">
        <v>1645</v>
      </c>
      <c r="P41" s="82" t="n">
        <v>14</v>
      </c>
    </row>
    <row r="42">
      <c r="B42" s="68" t="n">
        <v>2012</v>
      </c>
      <c r="C42" s="69" t="n">
        <v>826</v>
      </c>
      <c r="D42" s="70" t="n">
        <v>4</v>
      </c>
      <c r="E42" s="71" t="n">
        <v>224</v>
      </c>
      <c r="F42" s="72" t="n">
        <v>3</v>
      </c>
      <c r="G42" s="73" t="n">
        <v>52</v>
      </c>
      <c r="H42" s="74" t="n">
        <v>0</v>
      </c>
      <c r="I42" s="75" t="n">
        <v>280</v>
      </c>
      <c r="J42" s="76" t="n">
        <v>2</v>
      </c>
      <c r="K42" s="77" t="n">
        <v>58</v>
      </c>
      <c r="L42" s="78" t="n">
        <v>1</v>
      </c>
      <c r="M42" s="79" t="n">
        <v>97</v>
      </c>
      <c r="N42" s="80" t="n">
        <v>11</v>
      </c>
      <c r="O42" s="81" t="n">
        <v>1537</v>
      </c>
      <c r="P42" s="82" t="n">
        <v>21</v>
      </c>
    </row>
    <row r="43">
      <c r="B43" s="68" t="n">
        <v>2013</v>
      </c>
      <c r="C43" s="69" t="n">
        <v>755</v>
      </c>
      <c r="D43" s="70" t="n">
        <v>5</v>
      </c>
      <c r="E43" s="71" t="n">
        <v>188</v>
      </c>
      <c r="F43" s="72" t="n">
        <v>4</v>
      </c>
      <c r="G43" s="73" t="n">
        <v>46</v>
      </c>
      <c r="H43" s="74" t="n">
        <v>0</v>
      </c>
      <c r="I43" s="75" t="n">
        <v>253</v>
      </c>
      <c r="J43" s="76" t="n">
        <v>2</v>
      </c>
      <c r="K43" s="77" t="n">
        <v>66</v>
      </c>
      <c r="L43" s="78" t="n">
        <v>0</v>
      </c>
      <c r="M43" s="79" t="n">
        <v>141</v>
      </c>
      <c r="N43" s="80" t="n">
        <v>4</v>
      </c>
      <c r="O43" s="81" t="n">
        <v>1449</v>
      </c>
      <c r="P43" s="82" t="n">
        <v>15</v>
      </c>
    </row>
    <row r="44">
      <c r="B44" s="68" t="n">
        <v>2014</v>
      </c>
      <c r="C44" s="69" t="n">
        <v>736</v>
      </c>
      <c r="D44" s="70" t="n">
        <v>10</v>
      </c>
      <c r="E44" s="71" t="n">
        <v>207</v>
      </c>
      <c r="F44" s="72" t="n">
        <v>5</v>
      </c>
      <c r="G44" s="73" t="n">
        <v>38</v>
      </c>
      <c r="H44" s="74" t="n">
        <v>0</v>
      </c>
      <c r="I44" s="75" t="n">
        <v>280</v>
      </c>
      <c r="J44" s="76" t="n">
        <v>2</v>
      </c>
      <c r="K44" s="77" t="n">
        <v>67</v>
      </c>
      <c r="L44" s="78" t="n">
        <v>3</v>
      </c>
      <c r="M44" s="79" t="n">
        <v>135</v>
      </c>
      <c r="N44" s="80" t="n">
        <v>5</v>
      </c>
      <c r="O44" s="81" t="n">
        <v>1463</v>
      </c>
      <c r="P44" s="82" t="n">
        <v>25</v>
      </c>
    </row>
    <row r="45">
      <c r="B45" s="68" t="n">
        <v>2015</v>
      </c>
      <c r="C45" s="69" t="n">
        <v>773</v>
      </c>
      <c r="D45" s="70" t="n">
        <v>9</v>
      </c>
      <c r="E45" s="71" t="n">
        <v>187</v>
      </c>
      <c r="F45" s="72" t="n">
        <v>4</v>
      </c>
      <c r="G45" s="73" t="n">
        <v>37</v>
      </c>
      <c r="H45" s="74" t="n">
        <v>1</v>
      </c>
      <c r="I45" s="75" t="n">
        <v>292</v>
      </c>
      <c r="J45" s="76" t="n">
        <v>7</v>
      </c>
      <c r="K45" s="77" t="n">
        <v>65</v>
      </c>
      <c r="L45" s="78" t="n">
        <v>1</v>
      </c>
      <c r="M45" s="79" t="n">
        <v>132</v>
      </c>
      <c r="N45" s="80" t="n">
        <v>6</v>
      </c>
      <c r="O45" s="81" t="n">
        <v>1486</v>
      </c>
      <c r="P45" s="82" t="n">
        <v>28</v>
      </c>
    </row>
    <row r="46">
      <c r="B46" s="68" t="n">
        <v>2016</v>
      </c>
      <c r="C46" s="69" t="n">
        <v>724</v>
      </c>
      <c r="D46" s="70" t="n">
        <v>3</v>
      </c>
      <c r="E46" s="71" t="n">
        <v>173</v>
      </c>
      <c r="F46" s="72" t="n">
        <v>1</v>
      </c>
      <c r="G46" s="73" t="n">
        <v>28</v>
      </c>
      <c r="H46" s="74" t="n">
        <v>0</v>
      </c>
      <c r="I46" s="75" t="n">
        <v>267</v>
      </c>
      <c r="J46" s="76" t="n">
        <v>5</v>
      </c>
      <c r="K46" s="77" t="n">
        <v>55</v>
      </c>
      <c r="L46" s="78" t="n">
        <v>0</v>
      </c>
      <c r="M46" s="79" t="n">
        <v>104</v>
      </c>
      <c r="N46" s="80" t="n">
        <v>5</v>
      </c>
      <c r="O46" s="81" t="n">
        <v>1351</v>
      </c>
      <c r="P46" s="82" t="n">
        <v>14</v>
      </c>
    </row>
    <row r="47">
      <c r="B47" s="68" t="n">
        <v>2017</v>
      </c>
      <c r="C47" s="69" t="n">
        <v>714</v>
      </c>
      <c r="D47" s="70" t="n">
        <v>9</v>
      </c>
      <c r="E47" s="71" t="n">
        <v>186</v>
      </c>
      <c r="F47" s="72" t="n">
        <v>2</v>
      </c>
      <c r="G47" s="73" t="n">
        <v>28</v>
      </c>
      <c r="H47" s="74" t="n">
        <v>0</v>
      </c>
      <c r="I47" s="75" t="n">
        <v>251</v>
      </c>
      <c r="J47" s="76" t="n">
        <v>2</v>
      </c>
      <c r="K47" s="77" t="n">
        <v>85</v>
      </c>
      <c r="L47" s="78" t="n">
        <v>1</v>
      </c>
      <c r="M47" s="79" t="n">
        <v>142</v>
      </c>
      <c r="N47" s="80" t="n">
        <v>3</v>
      </c>
      <c r="O47" s="81" t="n">
        <v>1406</v>
      </c>
      <c r="P47" s="82" t="n">
        <v>17</v>
      </c>
    </row>
    <row r="48">
      <c r="B48" s="68" t="n">
        <v>2018</v>
      </c>
      <c r="C48" s="69" t="n">
        <v>698</v>
      </c>
      <c r="D48" s="70" t="n">
        <v>5</v>
      </c>
      <c r="E48" s="71" t="n">
        <v>182</v>
      </c>
      <c r="F48" s="72" t="n">
        <v>2</v>
      </c>
      <c r="G48" s="73" t="n">
        <v>30</v>
      </c>
      <c r="H48" s="74" t="n">
        <v>2</v>
      </c>
      <c r="I48" s="75" t="n">
        <v>278</v>
      </c>
      <c r="J48" s="76" t="n">
        <v>1</v>
      </c>
      <c r="K48" s="77" t="n">
        <v>68</v>
      </c>
      <c r="L48" s="78" t="n">
        <v>2</v>
      </c>
      <c r="M48" s="79" t="n">
        <v>116</v>
      </c>
      <c r="N48" s="80" t="n">
        <v>4</v>
      </c>
      <c r="O48" s="81" t="n">
        <v>1372</v>
      </c>
      <c r="P48" s="82" t="n">
        <v>16</v>
      </c>
    </row>
    <row r="49">
      <c r="B49" s="68" t="n">
        <v>2029</v>
      </c>
      <c r="C49" s="69" t="n">
        <v>640</v>
      </c>
      <c r="D49" s="70" t="n">
        <v>5</v>
      </c>
      <c r="E49" s="71" t="n">
        <v>188</v>
      </c>
      <c r="F49" s="72" t="n">
        <v>2</v>
      </c>
      <c r="G49" s="73" t="n">
        <v>30</v>
      </c>
      <c r="H49" s="74" t="n">
        <v>0</v>
      </c>
      <c r="I49" s="75" t="n">
        <v>285</v>
      </c>
      <c r="J49" s="76" t="n">
        <v>2</v>
      </c>
      <c r="K49" s="77" t="n">
        <v>59</v>
      </c>
      <c r="L49" s="78" t="n">
        <v>0</v>
      </c>
      <c r="M49" s="79" t="n">
        <v>136</v>
      </c>
      <c r="N49" s="80" t="n">
        <v>2</v>
      </c>
      <c r="O49" s="81" t="n">
        <v>1338</v>
      </c>
      <c r="P49" s="82" t="n">
        <v>11</v>
      </c>
    </row>
    <row r="50">
      <c r="B50" s="68" t="n">
        <v>2020</v>
      </c>
      <c r="C50" s="69" t="n">
        <v>510</v>
      </c>
      <c r="D50" s="70" t="n">
        <v>3</v>
      </c>
      <c r="E50" s="71" t="n">
        <v>177</v>
      </c>
      <c r="F50" s="72" t="n">
        <v>2</v>
      </c>
      <c r="G50" s="73" t="n">
        <v>45</v>
      </c>
      <c r="H50" s="74" t="n">
        <v>0</v>
      </c>
      <c r="I50" s="75" t="n">
        <v>343</v>
      </c>
      <c r="J50" s="76" t="n">
        <v>1</v>
      </c>
      <c r="K50" s="77" t="n">
        <v>70</v>
      </c>
      <c r="L50" s="78" t="n">
        <v>1</v>
      </c>
      <c r="M50" s="79" t="n">
        <v>138</v>
      </c>
      <c r="N50" s="80" t="n">
        <v>1</v>
      </c>
      <c r="O50" s="81" t="n">
        <v>1283</v>
      </c>
      <c r="P50" s="82" t="n">
        <v>8</v>
      </c>
    </row>
    <row r="51">
      <c r="B51" s="68" t="n">
        <v>2021</v>
      </c>
      <c r="C51" s="69" t="n">
        <v>546</v>
      </c>
      <c r="D51" s="70" t="n">
        <v>2</v>
      </c>
      <c r="E51" s="71" t="n">
        <v>169</v>
      </c>
      <c r="F51" s="72" t="n">
        <v>1</v>
      </c>
      <c r="G51" s="73" t="n">
        <v>41</v>
      </c>
      <c r="H51" s="74" t="n">
        <v>1</v>
      </c>
      <c r="I51" s="75" t="n">
        <v>264</v>
      </c>
      <c r="J51" s="76" t="n">
        <v>1</v>
      </c>
      <c r="K51" s="77" t="n">
        <v>72</v>
      </c>
      <c r="L51" s="78" t="n">
        <v>0</v>
      </c>
      <c r="M51" s="79" t="n">
        <v>130</v>
      </c>
      <c r="N51" s="80" t="n">
        <v>4</v>
      </c>
      <c r="O51" s="81" t="n">
        <v>1222</v>
      </c>
      <c r="P51" s="82" t="n">
        <v>9</v>
      </c>
    </row>
    <row r="52">
      <c r="B52" s="68" t="n">
        <v>2022</v>
      </c>
      <c r="C52" s="69" t="n">
        <v>611</v>
      </c>
      <c r="D52" s="70" t="n">
        <v>8</v>
      </c>
      <c r="E52" s="71" t="n">
        <v>189</v>
      </c>
      <c r="F52" s="72" t="n">
        <v>4</v>
      </c>
      <c r="G52" s="73" t="n">
        <v>43</v>
      </c>
      <c r="H52" s="74" t="n">
        <v>1</v>
      </c>
      <c r="I52" s="75" t="n">
        <v>328</v>
      </c>
      <c r="J52" s="76" t="n">
        <v>3</v>
      </c>
      <c r="K52" s="77" t="n">
        <v>84</v>
      </c>
      <c r="L52" s="78" t="n">
        <v>0</v>
      </c>
      <c r="M52" s="79" t="n">
        <v>111</v>
      </c>
      <c r="N52" s="80" t="n">
        <v>6</v>
      </c>
      <c r="O52" s="81" t="n">
        <v>1366</v>
      </c>
      <c r="P52" s="82" t="n">
        <v>22</v>
      </c>
    </row>
    <row r="53">
      <c r="B53" s="83" t="n">
        <v>2023</v>
      </c>
      <c r="C53" s="84" t="n">
        <v>546</v>
      </c>
      <c r="D53" s="85" t="n">
        <v>4</v>
      </c>
      <c r="E53" s="86" t="n">
        <v>187</v>
      </c>
      <c r="F53" s="87" t="n">
        <v>3</v>
      </c>
      <c r="G53" s="88" t="n">
        <v>79</v>
      </c>
      <c r="H53" s="89" t="n">
        <v>0</v>
      </c>
      <c r="I53" s="90" t="n">
        <v>342</v>
      </c>
      <c r="J53" s="91" t="n">
        <v>1</v>
      </c>
      <c r="K53" s="92" t="n">
        <v>81</v>
      </c>
      <c r="L53" s="93" t="n">
        <v>0</v>
      </c>
      <c r="M53" s="94" t="n">
        <v>152</v>
      </c>
      <c r="N53" s="95" t="n">
        <v>2</v>
      </c>
      <c r="O53" s="96" t="n">
        <v>1387</v>
      </c>
      <c r="P53" s="97" t="n">
        <v>10</v>
      </c>
    </row>
    <row r="55">
      <c r="B55" s="37" t="s">
        <v>489</v>
      </c>
    </row>
    <row r="56">
      <c r="B56" s="37" t="s">
        <v>490</v>
      </c>
    </row>
  </sheetData>
  <mergeCells count="10">
    <mergeCell ref="B4:B5"/>
    <mergeCell ref="C4:D4"/>
    <mergeCell ref="E4:F4"/>
    <mergeCell ref="G4:H4"/>
    <mergeCell ref="I4:J4"/>
    <mergeCell ref="K4:L4"/>
    <mergeCell ref="M4:N4"/>
    <mergeCell ref="O4:P4"/>
    <mergeCell ref="B55:P55"/>
    <mergeCell ref="B56:P56"/>
  </mergeCells>
  <pageMargins left="0.7" right="0.7" top="0.75" bottom="0.75" header="0.3" footer="0.3"/>
  <pageSetup paperSize="9" orientation="landscape" scale="50" fitToWidth="0" fitToHeight="0" horizontalDpi="300" verticalDpi="300"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2AB"/>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13.885" hidden="0" customWidth="1"/>
    <col min="3" max="3" width="10.21" hidden="0" customWidth="1"/>
    <col min="4" max="4" width="10.21" hidden="0" customWidth="1"/>
    <col min="5" max="5" width="11.4808333333333" hidden="0" customWidth="1"/>
    <col min="6" max="6" width="11.4808333333333" hidden="0" customWidth="1"/>
    <col min="7" max="7" width="11.4808333333333" hidden="0" customWidth="1"/>
    <col min="8" max="8" width="11.4808333333333" hidden="0" customWidth="1"/>
    <col min="9" max="9" width="11.4808333333333" hidden="0" customWidth="1"/>
    <col min="10" max="10" width="11.4808333333333" hidden="0" customWidth="1"/>
    <col min="11" max="11" width="11.4808333333333" hidden="0" customWidth="1"/>
    <col min="12" max="12" width="11.4808333333333" hidden="0" customWidth="1"/>
    <col min="13" max="13" width="11.4808333333333" hidden="0" customWidth="1"/>
    <col min="14" max="14" width="11.4808333333333" hidden="0" customWidth="1"/>
    <col min="15" max="15" width="11.4808333333333" hidden="0" customWidth="1"/>
    <col min="16" max="16" width="11.4808333333333" hidden="0" customWidth="1"/>
    <col min="17" max="17" width="11.0391666666667" hidden="0" customWidth="1"/>
    <col min="18" max="18" width="11.0391666666667" hidden="0" customWidth="1"/>
  </cols>
  <sheetData>
    <row r="1">
      <c r="B1" s="3" t="s">
        <v>15</v>
      </c>
    </row>
    <row r="4">
      <c r="B4" s="98" t="s">
        <v>491</v>
      </c>
      <c r="C4" s="15" t="s">
        <v>70</v>
      </c>
      <c r="D4" s="15" t="s">
        <v>70</v>
      </c>
      <c r="E4" s="15" t="s">
        <v>492</v>
      </c>
      <c r="F4" s="15" t="s">
        <v>492</v>
      </c>
      <c r="G4" s="15" t="s">
        <v>492</v>
      </c>
      <c r="H4" s="15" t="s">
        <v>492</v>
      </c>
      <c r="I4" s="15" t="s">
        <v>492</v>
      </c>
      <c r="J4" s="15" t="s">
        <v>492</v>
      </c>
      <c r="K4" s="15" t="s">
        <v>492</v>
      </c>
      <c r="L4" s="15" t="s">
        <v>492</v>
      </c>
      <c r="M4" s="15" t="s">
        <v>492</v>
      </c>
      <c r="N4" s="15" t="s">
        <v>492</v>
      </c>
      <c r="O4" s="15" t="s">
        <v>492</v>
      </c>
      <c r="P4" s="15" t="s">
        <v>492</v>
      </c>
      <c r="Q4" s="15" t="s">
        <v>493</v>
      </c>
      <c r="R4" s="15" t="s">
        <v>493</v>
      </c>
    </row>
    <row r="5">
      <c r="B5" s="98" t="s">
        <v>491</v>
      </c>
      <c r="C5" s="15" t="s">
        <v>70</v>
      </c>
      <c r="D5" s="15" t="s">
        <v>70</v>
      </c>
      <c r="E5" s="15" t="s">
        <v>483</v>
      </c>
      <c r="F5" s="15" t="s">
        <v>483</v>
      </c>
      <c r="G5" s="15" t="s">
        <v>494</v>
      </c>
      <c r="H5" s="15" t="s">
        <v>494</v>
      </c>
      <c r="I5" s="15" t="s">
        <v>495</v>
      </c>
      <c r="J5" s="15" t="s">
        <v>495</v>
      </c>
      <c r="K5" s="15" t="s">
        <v>496</v>
      </c>
      <c r="L5" s="15" t="s">
        <v>496</v>
      </c>
      <c r="M5" s="15" t="s">
        <v>497</v>
      </c>
      <c r="N5" s="15" t="s">
        <v>497</v>
      </c>
      <c r="O5" s="15" t="s">
        <v>498</v>
      </c>
      <c r="P5" s="15" t="s">
        <v>498</v>
      </c>
      <c r="Q5" s="15" t="s">
        <v>493</v>
      </c>
      <c r="R5" s="15" t="s">
        <v>493</v>
      </c>
    </row>
    <row r="6">
      <c r="B6" s="98" t="s">
        <v>491</v>
      </c>
      <c r="C6" s="16" t="s">
        <v>80</v>
      </c>
      <c r="D6" s="16" t="s">
        <v>74</v>
      </c>
      <c r="E6" s="16" t="s">
        <v>80</v>
      </c>
      <c r="F6" s="16" t="s">
        <v>74</v>
      </c>
      <c r="G6" s="16" t="s">
        <v>80</v>
      </c>
      <c r="H6" s="16" t="s">
        <v>74</v>
      </c>
      <c r="I6" s="16" t="s">
        <v>80</v>
      </c>
      <c r="J6" s="16" t="s">
        <v>74</v>
      </c>
      <c r="K6" s="16" t="s">
        <v>80</v>
      </c>
      <c r="L6" s="16" t="s">
        <v>74</v>
      </c>
      <c r="M6" s="16" t="s">
        <v>80</v>
      </c>
      <c r="N6" s="16" t="s">
        <v>74</v>
      </c>
      <c r="O6" s="16" t="s">
        <v>80</v>
      </c>
      <c r="P6" s="16" t="s">
        <v>74</v>
      </c>
      <c r="Q6" s="16" t="s">
        <v>80</v>
      </c>
      <c r="R6" s="16" t="s">
        <v>74</v>
      </c>
    </row>
    <row r="7">
      <c r="B7" s="133" t="s">
        <v>499</v>
      </c>
      <c r="C7" s="100"/>
      <c r="D7" s="101"/>
      <c r="E7" s="102"/>
      <c r="F7" s="103"/>
      <c r="G7" s="104"/>
      <c r="H7" s="105"/>
      <c r="I7" s="106"/>
      <c r="J7" s="107"/>
      <c r="K7" s="108"/>
      <c r="L7" s="109"/>
      <c r="M7" s="110"/>
      <c r="N7" s="111"/>
      <c r="O7" s="112"/>
      <c r="P7" s="113"/>
      <c r="Q7" s="114"/>
      <c r="R7" s="115"/>
    </row>
    <row r="8">
      <c r="B8" s="99" t="s">
        <v>500</v>
      </c>
      <c r="C8" s="100" t="n">
        <v>6</v>
      </c>
      <c r="D8" s="101" t="n">
        <v>0</v>
      </c>
      <c r="E8" s="102" t="n">
        <v>1</v>
      </c>
      <c r="F8" s="103" t="n">
        <v>0</v>
      </c>
      <c r="G8" s="104" t="n">
        <v>0</v>
      </c>
      <c r="H8" s="105" t="n">
        <v>0</v>
      </c>
      <c r="I8" s="106" t="n">
        <v>0</v>
      </c>
      <c r="J8" s="107" t="n">
        <v>0</v>
      </c>
      <c r="K8" s="108" t="n">
        <v>0</v>
      </c>
      <c r="L8" s="109" t="n">
        <v>0</v>
      </c>
      <c r="M8" s="110" t="n">
        <v>0</v>
      </c>
      <c r="N8" s="111" t="n">
        <v>0</v>
      </c>
      <c r="O8" s="112" t="n">
        <v>0</v>
      </c>
      <c r="P8" s="113" t="n">
        <v>0</v>
      </c>
      <c r="Q8" s="114" t="n">
        <v>5</v>
      </c>
      <c r="R8" s="115" t="n">
        <v>0</v>
      </c>
    </row>
    <row r="9">
      <c r="B9" s="99" t="s">
        <v>501</v>
      </c>
      <c r="C9" s="100" t="n">
        <v>14</v>
      </c>
      <c r="D9" s="101" t="n">
        <v>0</v>
      </c>
      <c r="E9" s="102" t="n">
        <v>2</v>
      </c>
      <c r="F9" s="103" t="n">
        <v>0</v>
      </c>
      <c r="G9" s="104" t="n">
        <v>0</v>
      </c>
      <c r="H9" s="105" t="n">
        <v>0</v>
      </c>
      <c r="I9" s="106" t="n">
        <v>0</v>
      </c>
      <c r="J9" s="107" t="n">
        <v>0</v>
      </c>
      <c r="K9" s="108" t="n">
        <v>0</v>
      </c>
      <c r="L9" s="109" t="n">
        <v>0</v>
      </c>
      <c r="M9" s="110" t="n">
        <v>0</v>
      </c>
      <c r="N9" s="111" t="n">
        <v>0</v>
      </c>
      <c r="O9" s="112" t="n">
        <v>0</v>
      </c>
      <c r="P9" s="113" t="n">
        <v>0</v>
      </c>
      <c r="Q9" s="114" t="n">
        <v>12</v>
      </c>
      <c r="R9" s="115" t="n">
        <v>0</v>
      </c>
    </row>
    <row r="10">
      <c r="B10" s="99" t="s">
        <v>502</v>
      </c>
      <c r="C10" s="100" t="n">
        <v>44</v>
      </c>
      <c r="D10" s="101" t="n">
        <v>0</v>
      </c>
      <c r="E10" s="102" t="n">
        <v>2</v>
      </c>
      <c r="F10" s="103" t="n">
        <v>0</v>
      </c>
      <c r="G10" s="104" t="n">
        <v>0</v>
      </c>
      <c r="H10" s="105" t="n">
        <v>0</v>
      </c>
      <c r="I10" s="106" t="n">
        <v>0</v>
      </c>
      <c r="J10" s="107" t="n">
        <v>0</v>
      </c>
      <c r="K10" s="108" t="n">
        <v>12</v>
      </c>
      <c r="L10" s="109" t="n">
        <v>0</v>
      </c>
      <c r="M10" s="110" t="n">
        <v>18</v>
      </c>
      <c r="N10" s="111" t="n">
        <v>0</v>
      </c>
      <c r="O10" s="112" t="n">
        <v>3</v>
      </c>
      <c r="P10" s="113" t="n">
        <v>0</v>
      </c>
      <c r="Q10" s="114" t="n">
        <v>9</v>
      </c>
      <c r="R10" s="115" t="n">
        <v>0</v>
      </c>
    </row>
    <row r="11">
      <c r="B11" s="99" t="s">
        <v>503</v>
      </c>
      <c r="C11" s="100" t="n">
        <v>127</v>
      </c>
      <c r="D11" s="101" t="n">
        <v>1</v>
      </c>
      <c r="E11" s="102" t="n">
        <v>19</v>
      </c>
      <c r="F11" s="103" t="n">
        <v>1</v>
      </c>
      <c r="G11" s="104" t="n">
        <v>55</v>
      </c>
      <c r="H11" s="105" t="n">
        <v>0</v>
      </c>
      <c r="I11" s="106" t="n">
        <v>1</v>
      </c>
      <c r="J11" s="107" t="n">
        <v>0</v>
      </c>
      <c r="K11" s="108" t="n">
        <v>17</v>
      </c>
      <c r="L11" s="109" t="n">
        <v>0</v>
      </c>
      <c r="M11" s="110" t="n">
        <v>20</v>
      </c>
      <c r="N11" s="111" t="n">
        <v>0</v>
      </c>
      <c r="O11" s="112" t="n">
        <v>10</v>
      </c>
      <c r="P11" s="113" t="n">
        <v>0</v>
      </c>
      <c r="Q11" s="114" t="n">
        <v>5</v>
      </c>
      <c r="R11" s="115" t="n">
        <v>0</v>
      </c>
    </row>
    <row r="12">
      <c r="B12" s="99" t="s">
        <v>504</v>
      </c>
      <c r="C12" s="100" t="n">
        <v>77</v>
      </c>
      <c r="D12" s="101" t="n">
        <v>1</v>
      </c>
      <c r="E12" s="102" t="n">
        <v>31</v>
      </c>
      <c r="F12" s="103" t="n">
        <v>0</v>
      </c>
      <c r="G12" s="104" t="n">
        <v>15</v>
      </c>
      <c r="H12" s="105" t="n">
        <v>1</v>
      </c>
      <c r="I12" s="106" t="n">
        <v>0</v>
      </c>
      <c r="J12" s="107" t="n">
        <v>0</v>
      </c>
      <c r="K12" s="108" t="n">
        <v>2</v>
      </c>
      <c r="L12" s="109" t="n">
        <v>0</v>
      </c>
      <c r="M12" s="110" t="n">
        <v>10</v>
      </c>
      <c r="N12" s="111" t="n">
        <v>0</v>
      </c>
      <c r="O12" s="112" t="n">
        <v>14</v>
      </c>
      <c r="P12" s="113" t="n">
        <v>0</v>
      </c>
      <c r="Q12" s="114" t="n">
        <v>5</v>
      </c>
      <c r="R12" s="115" t="n">
        <v>0</v>
      </c>
    </row>
    <row r="13">
      <c r="B13" s="99" t="s">
        <v>505</v>
      </c>
      <c r="C13" s="100" t="n">
        <v>55</v>
      </c>
      <c r="D13" s="101" t="n">
        <v>0</v>
      </c>
      <c r="E13" s="102" t="n">
        <v>30</v>
      </c>
      <c r="F13" s="103" t="n">
        <v>0</v>
      </c>
      <c r="G13" s="104" t="n">
        <v>7</v>
      </c>
      <c r="H13" s="105" t="n">
        <v>0</v>
      </c>
      <c r="I13" s="106" t="n">
        <v>0</v>
      </c>
      <c r="J13" s="107" t="n">
        <v>0</v>
      </c>
      <c r="K13" s="108" t="n">
        <v>3</v>
      </c>
      <c r="L13" s="109" t="n">
        <v>0</v>
      </c>
      <c r="M13" s="110" t="n">
        <v>7</v>
      </c>
      <c r="N13" s="111" t="n">
        <v>0</v>
      </c>
      <c r="O13" s="112" t="n">
        <v>6</v>
      </c>
      <c r="P13" s="113" t="n">
        <v>0</v>
      </c>
      <c r="Q13" s="114" t="n">
        <v>2</v>
      </c>
      <c r="R13" s="115" t="n">
        <v>0</v>
      </c>
    </row>
    <row r="14">
      <c r="B14" s="99" t="s">
        <v>506</v>
      </c>
      <c r="C14" s="100" t="n">
        <v>107</v>
      </c>
      <c r="D14" s="101" t="n">
        <v>0</v>
      </c>
      <c r="E14" s="102" t="n">
        <v>46</v>
      </c>
      <c r="F14" s="103" t="n">
        <v>0</v>
      </c>
      <c r="G14" s="104" t="n">
        <v>13</v>
      </c>
      <c r="H14" s="105" t="n">
        <v>0</v>
      </c>
      <c r="I14" s="106" t="n">
        <v>2</v>
      </c>
      <c r="J14" s="107" t="n">
        <v>0</v>
      </c>
      <c r="K14" s="108" t="n">
        <v>2</v>
      </c>
      <c r="L14" s="109" t="n">
        <v>0</v>
      </c>
      <c r="M14" s="110" t="n">
        <v>25</v>
      </c>
      <c r="N14" s="111" t="n">
        <v>0</v>
      </c>
      <c r="O14" s="112" t="n">
        <v>12</v>
      </c>
      <c r="P14" s="113" t="n">
        <v>0</v>
      </c>
      <c r="Q14" s="114" t="n">
        <v>7</v>
      </c>
      <c r="R14" s="115" t="n">
        <v>0</v>
      </c>
    </row>
    <row r="15">
      <c r="B15" s="99" t="s">
        <v>507</v>
      </c>
      <c r="C15" s="100" t="n">
        <v>119</v>
      </c>
      <c r="D15" s="101" t="n">
        <v>0</v>
      </c>
      <c r="E15" s="102" t="n">
        <v>53</v>
      </c>
      <c r="F15" s="103" t="n">
        <v>0</v>
      </c>
      <c r="G15" s="104" t="n">
        <v>14</v>
      </c>
      <c r="H15" s="105" t="n">
        <v>0</v>
      </c>
      <c r="I15" s="106" t="n">
        <v>0</v>
      </c>
      <c r="J15" s="107" t="n">
        <v>0</v>
      </c>
      <c r="K15" s="108" t="n">
        <v>2</v>
      </c>
      <c r="L15" s="109" t="n">
        <v>0</v>
      </c>
      <c r="M15" s="110" t="n">
        <v>29</v>
      </c>
      <c r="N15" s="111" t="n">
        <v>0</v>
      </c>
      <c r="O15" s="112" t="n">
        <v>13</v>
      </c>
      <c r="P15" s="113" t="n">
        <v>0</v>
      </c>
      <c r="Q15" s="114" t="n">
        <v>8</v>
      </c>
      <c r="R15" s="115" t="n">
        <v>0</v>
      </c>
    </row>
    <row r="16">
      <c r="B16" s="99" t="s">
        <v>508</v>
      </c>
      <c r="C16" s="100" t="n">
        <v>110</v>
      </c>
      <c r="D16" s="101" t="n">
        <v>2</v>
      </c>
      <c r="E16" s="102" t="n">
        <v>47</v>
      </c>
      <c r="F16" s="103" t="n">
        <v>1</v>
      </c>
      <c r="G16" s="104" t="n">
        <v>15</v>
      </c>
      <c r="H16" s="105" t="n">
        <v>1</v>
      </c>
      <c r="I16" s="106" t="n">
        <v>1</v>
      </c>
      <c r="J16" s="107" t="n">
        <v>0</v>
      </c>
      <c r="K16" s="108" t="n">
        <v>3</v>
      </c>
      <c r="L16" s="109" t="n">
        <v>0</v>
      </c>
      <c r="M16" s="110" t="n">
        <v>33</v>
      </c>
      <c r="N16" s="111" t="n">
        <v>0</v>
      </c>
      <c r="O16" s="112" t="n">
        <v>9</v>
      </c>
      <c r="P16" s="113" t="n">
        <v>0</v>
      </c>
      <c r="Q16" s="114" t="n">
        <v>2</v>
      </c>
      <c r="R16" s="115" t="n">
        <v>0</v>
      </c>
    </row>
    <row r="17">
      <c r="B17" s="99" t="s">
        <v>509</v>
      </c>
      <c r="C17" s="100" t="n">
        <v>97</v>
      </c>
      <c r="D17" s="101" t="n">
        <v>2</v>
      </c>
      <c r="E17" s="102" t="n">
        <v>25</v>
      </c>
      <c r="F17" s="103" t="n">
        <v>1</v>
      </c>
      <c r="G17" s="104" t="n">
        <v>22</v>
      </c>
      <c r="H17" s="105" t="n">
        <v>1</v>
      </c>
      <c r="I17" s="106" t="n">
        <v>0</v>
      </c>
      <c r="J17" s="107" t="n">
        <v>0</v>
      </c>
      <c r="K17" s="108" t="n">
        <v>2</v>
      </c>
      <c r="L17" s="109" t="n">
        <v>0</v>
      </c>
      <c r="M17" s="110" t="n">
        <v>40</v>
      </c>
      <c r="N17" s="111" t="n">
        <v>0</v>
      </c>
      <c r="O17" s="112" t="n">
        <v>4</v>
      </c>
      <c r="P17" s="113" t="n">
        <v>0</v>
      </c>
      <c r="Q17" s="114" t="n">
        <v>4</v>
      </c>
      <c r="R17" s="115" t="n">
        <v>0</v>
      </c>
    </row>
    <row r="18">
      <c r="B18" s="99" t="s">
        <v>510</v>
      </c>
      <c r="C18" s="100" t="n">
        <v>73</v>
      </c>
      <c r="D18" s="101" t="n">
        <v>1</v>
      </c>
      <c r="E18" s="102" t="n">
        <v>17</v>
      </c>
      <c r="F18" s="103" t="n">
        <v>0</v>
      </c>
      <c r="G18" s="104" t="n">
        <v>7</v>
      </c>
      <c r="H18" s="105" t="n">
        <v>0</v>
      </c>
      <c r="I18" s="106" t="n">
        <v>0</v>
      </c>
      <c r="J18" s="107" t="n">
        <v>0</v>
      </c>
      <c r="K18" s="108" t="n">
        <v>3</v>
      </c>
      <c r="L18" s="109" t="n">
        <v>0</v>
      </c>
      <c r="M18" s="110" t="n">
        <v>42</v>
      </c>
      <c r="N18" s="111" t="n">
        <v>1</v>
      </c>
      <c r="O18" s="112" t="n">
        <v>1</v>
      </c>
      <c r="P18" s="113" t="n">
        <v>0</v>
      </c>
      <c r="Q18" s="114" t="n">
        <v>3</v>
      </c>
      <c r="R18" s="115" t="n">
        <v>0</v>
      </c>
    </row>
    <row r="19">
      <c r="B19" s="99" t="s">
        <v>511</v>
      </c>
      <c r="C19" s="100" t="n">
        <v>25</v>
      </c>
      <c r="D19" s="101" t="n">
        <v>1</v>
      </c>
      <c r="E19" s="102" t="n">
        <v>7</v>
      </c>
      <c r="F19" s="103" t="n">
        <v>1</v>
      </c>
      <c r="G19" s="104" t="n">
        <v>2</v>
      </c>
      <c r="H19" s="105" t="n">
        <v>0</v>
      </c>
      <c r="I19" s="106" t="n">
        <v>0</v>
      </c>
      <c r="J19" s="107" t="n">
        <v>0</v>
      </c>
      <c r="K19" s="108" t="n">
        <v>3</v>
      </c>
      <c r="L19" s="109" t="n">
        <v>0</v>
      </c>
      <c r="M19" s="110" t="n">
        <v>9</v>
      </c>
      <c r="N19" s="111" t="n">
        <v>0</v>
      </c>
      <c r="O19" s="112" t="n">
        <v>0</v>
      </c>
      <c r="P19" s="113" t="n">
        <v>0</v>
      </c>
      <c r="Q19" s="114" t="n">
        <v>4</v>
      </c>
      <c r="R19" s="115" t="n">
        <v>0</v>
      </c>
    </row>
    <row r="20">
      <c r="B20" s="116" t="s">
        <v>70</v>
      </c>
      <c r="C20" s="117" t="n">
        <v>854</v>
      </c>
      <c r="D20" s="118" t="n">
        <v>8</v>
      </c>
      <c r="E20" s="119" t="n">
        <v>280</v>
      </c>
      <c r="F20" s="120" t="n">
        <v>4</v>
      </c>
      <c r="G20" s="121" t="n">
        <v>150</v>
      </c>
      <c r="H20" s="122" t="n">
        <v>3</v>
      </c>
      <c r="I20" s="123" t="n">
        <v>4</v>
      </c>
      <c r="J20" s="124" t="n">
        <v>0</v>
      </c>
      <c r="K20" s="125" t="n">
        <v>49</v>
      </c>
      <c r="L20" s="126" t="n">
        <v>0</v>
      </c>
      <c r="M20" s="127" t="n">
        <v>233</v>
      </c>
      <c r="N20" s="128" t="n">
        <v>1</v>
      </c>
      <c r="O20" s="129" t="n">
        <v>72</v>
      </c>
      <c r="P20" s="130" t="n">
        <v>0</v>
      </c>
      <c r="Q20" s="131" t="n">
        <v>66</v>
      </c>
      <c r="R20" s="132" t="n">
        <v>0</v>
      </c>
    </row>
    <row r="21">
      <c r="B21" s="133" t="s">
        <v>512</v>
      </c>
      <c r="C21" s="134"/>
      <c r="D21" s="135"/>
      <c r="E21" s="136"/>
      <c r="F21" s="137"/>
      <c r="G21" s="138"/>
      <c r="H21" s="139"/>
      <c r="I21" s="140"/>
      <c r="J21" s="141"/>
      <c r="K21" s="142"/>
      <c r="L21" s="143"/>
      <c r="M21" s="144"/>
      <c r="N21" s="145"/>
      <c r="O21" s="146"/>
      <c r="P21" s="147"/>
      <c r="Q21" s="148"/>
      <c r="R21" s="149"/>
    </row>
    <row r="22">
      <c r="B22" s="99" t="s">
        <v>500</v>
      </c>
      <c r="C22" s="134" t="n">
        <v>5</v>
      </c>
      <c r="D22" s="135" t="n">
        <v>0</v>
      </c>
      <c r="E22" s="136" t="n">
        <v>1</v>
      </c>
      <c r="F22" s="137" t="n">
        <v>0</v>
      </c>
      <c r="G22" s="138" t="n">
        <v>0</v>
      </c>
      <c r="H22" s="139" t="n">
        <v>0</v>
      </c>
      <c r="I22" s="140" t="n">
        <v>0</v>
      </c>
      <c r="J22" s="141" t="n">
        <v>0</v>
      </c>
      <c r="K22" s="142" t="n">
        <v>0</v>
      </c>
      <c r="L22" s="143" t="n">
        <v>0</v>
      </c>
      <c r="M22" s="144" t="n">
        <v>2</v>
      </c>
      <c r="N22" s="145" t="n">
        <v>0</v>
      </c>
      <c r="O22" s="146" t="n">
        <v>0</v>
      </c>
      <c r="P22" s="147" t="n">
        <v>0</v>
      </c>
      <c r="Q22" s="148" t="n">
        <v>2</v>
      </c>
      <c r="R22" s="149" t="n">
        <v>0</v>
      </c>
    </row>
    <row r="23">
      <c r="B23" s="99" t="s">
        <v>501</v>
      </c>
      <c r="C23" s="134" t="n">
        <v>13</v>
      </c>
      <c r="D23" s="135" t="n">
        <v>0</v>
      </c>
      <c r="E23" s="136" t="n">
        <v>3</v>
      </c>
      <c r="F23" s="137" t="n">
        <v>0</v>
      </c>
      <c r="G23" s="138" t="n">
        <v>0</v>
      </c>
      <c r="H23" s="139" t="n">
        <v>0</v>
      </c>
      <c r="I23" s="140" t="n">
        <v>0</v>
      </c>
      <c r="J23" s="141" t="n">
        <v>0</v>
      </c>
      <c r="K23" s="142" t="n">
        <v>0</v>
      </c>
      <c r="L23" s="143" t="n">
        <v>0</v>
      </c>
      <c r="M23" s="144" t="n">
        <v>2</v>
      </c>
      <c r="N23" s="145" t="n">
        <v>0</v>
      </c>
      <c r="O23" s="146" t="n">
        <v>0</v>
      </c>
      <c r="P23" s="147" t="n">
        <v>0</v>
      </c>
      <c r="Q23" s="148" t="n">
        <v>8</v>
      </c>
      <c r="R23" s="149" t="n">
        <v>0</v>
      </c>
    </row>
    <row r="24">
      <c r="B24" s="99" t="s">
        <v>502</v>
      </c>
      <c r="C24" s="134" t="n">
        <v>25</v>
      </c>
      <c r="D24" s="135" t="n">
        <v>1</v>
      </c>
      <c r="E24" s="136" t="n">
        <v>1</v>
      </c>
      <c r="F24" s="137" t="n">
        <v>0</v>
      </c>
      <c r="G24" s="138" t="n">
        <v>0</v>
      </c>
      <c r="H24" s="139" t="n">
        <v>0</v>
      </c>
      <c r="I24" s="140" t="n">
        <v>0</v>
      </c>
      <c r="J24" s="141" t="n">
        <v>0</v>
      </c>
      <c r="K24" s="142" t="n">
        <v>5</v>
      </c>
      <c r="L24" s="143" t="n">
        <v>0</v>
      </c>
      <c r="M24" s="144" t="n">
        <v>11</v>
      </c>
      <c r="N24" s="145" t="n">
        <v>0</v>
      </c>
      <c r="O24" s="146" t="n">
        <v>0</v>
      </c>
      <c r="P24" s="147" t="n">
        <v>0</v>
      </c>
      <c r="Q24" s="148" t="n">
        <v>8</v>
      </c>
      <c r="R24" s="149" t="n">
        <v>1</v>
      </c>
    </row>
    <row r="25">
      <c r="B25" s="99" t="s">
        <v>503</v>
      </c>
      <c r="C25" s="134" t="n">
        <v>72</v>
      </c>
      <c r="D25" s="135" t="n">
        <v>0</v>
      </c>
      <c r="E25" s="136" t="n">
        <v>22</v>
      </c>
      <c r="F25" s="137" t="n">
        <v>0</v>
      </c>
      <c r="G25" s="138" t="n">
        <v>14</v>
      </c>
      <c r="H25" s="139" t="n">
        <v>0</v>
      </c>
      <c r="I25" s="140" t="n">
        <v>0</v>
      </c>
      <c r="J25" s="141" t="n">
        <v>0</v>
      </c>
      <c r="K25" s="142" t="n">
        <v>17</v>
      </c>
      <c r="L25" s="143" t="n">
        <v>0</v>
      </c>
      <c r="M25" s="144" t="n">
        <v>6</v>
      </c>
      <c r="N25" s="145" t="n">
        <v>0</v>
      </c>
      <c r="O25" s="146" t="n">
        <v>1</v>
      </c>
      <c r="P25" s="147" t="n">
        <v>0</v>
      </c>
      <c r="Q25" s="148" t="n">
        <v>12</v>
      </c>
      <c r="R25" s="149" t="n">
        <v>0</v>
      </c>
    </row>
    <row r="26">
      <c r="B26" s="99" t="s">
        <v>504</v>
      </c>
      <c r="C26" s="134" t="n">
        <v>51</v>
      </c>
      <c r="D26" s="135" t="n">
        <v>0</v>
      </c>
      <c r="E26" s="136" t="n">
        <v>31</v>
      </c>
      <c r="F26" s="137" t="n">
        <v>0</v>
      </c>
      <c r="G26" s="138" t="n">
        <v>6</v>
      </c>
      <c r="H26" s="139" t="n">
        <v>0</v>
      </c>
      <c r="I26" s="140" t="n">
        <v>0</v>
      </c>
      <c r="J26" s="141" t="n">
        <v>0</v>
      </c>
      <c r="K26" s="142" t="n">
        <v>0</v>
      </c>
      <c r="L26" s="143" t="n">
        <v>0</v>
      </c>
      <c r="M26" s="144" t="n">
        <v>6</v>
      </c>
      <c r="N26" s="145" t="n">
        <v>0</v>
      </c>
      <c r="O26" s="146" t="n">
        <v>0</v>
      </c>
      <c r="P26" s="147" t="n">
        <v>0</v>
      </c>
      <c r="Q26" s="148" t="n">
        <v>8</v>
      </c>
      <c r="R26" s="149" t="n">
        <v>0</v>
      </c>
    </row>
    <row r="27">
      <c r="B27" s="99" t="s">
        <v>505</v>
      </c>
      <c r="C27" s="134" t="n">
        <v>36</v>
      </c>
      <c r="D27" s="135" t="n">
        <v>0</v>
      </c>
      <c r="E27" s="136" t="n">
        <v>23</v>
      </c>
      <c r="F27" s="137" t="n">
        <v>0</v>
      </c>
      <c r="G27" s="138" t="n">
        <v>0</v>
      </c>
      <c r="H27" s="139" t="n">
        <v>0</v>
      </c>
      <c r="I27" s="140" t="n">
        <v>0</v>
      </c>
      <c r="J27" s="141" t="n">
        <v>0</v>
      </c>
      <c r="K27" s="142" t="n">
        <v>2</v>
      </c>
      <c r="L27" s="143" t="n">
        <v>0</v>
      </c>
      <c r="M27" s="144" t="n">
        <v>3</v>
      </c>
      <c r="N27" s="145" t="n">
        <v>0</v>
      </c>
      <c r="O27" s="146" t="n">
        <v>1</v>
      </c>
      <c r="P27" s="147" t="n">
        <v>0</v>
      </c>
      <c r="Q27" s="148" t="n">
        <v>7</v>
      </c>
      <c r="R27" s="149" t="n">
        <v>0</v>
      </c>
    </row>
    <row r="28">
      <c r="B28" s="99" t="s">
        <v>506</v>
      </c>
      <c r="C28" s="134" t="n">
        <v>78</v>
      </c>
      <c r="D28" s="135" t="n">
        <v>0</v>
      </c>
      <c r="E28" s="136" t="n">
        <v>48</v>
      </c>
      <c r="F28" s="137" t="n">
        <v>0</v>
      </c>
      <c r="G28" s="138" t="n">
        <v>1</v>
      </c>
      <c r="H28" s="139" t="n">
        <v>0</v>
      </c>
      <c r="I28" s="140" t="n">
        <v>0</v>
      </c>
      <c r="J28" s="141" t="n">
        <v>0</v>
      </c>
      <c r="K28" s="142" t="n">
        <v>4</v>
      </c>
      <c r="L28" s="143" t="n">
        <v>0</v>
      </c>
      <c r="M28" s="144" t="n">
        <v>16</v>
      </c>
      <c r="N28" s="145" t="n">
        <v>0</v>
      </c>
      <c r="O28" s="146" t="n">
        <v>2</v>
      </c>
      <c r="P28" s="147" t="n">
        <v>0</v>
      </c>
      <c r="Q28" s="148" t="n">
        <v>7</v>
      </c>
      <c r="R28" s="149" t="n">
        <v>0</v>
      </c>
    </row>
    <row r="29">
      <c r="B29" s="99" t="s">
        <v>507</v>
      </c>
      <c r="C29" s="134" t="n">
        <v>72</v>
      </c>
      <c r="D29" s="135" t="n">
        <v>1</v>
      </c>
      <c r="E29" s="136" t="n">
        <v>43</v>
      </c>
      <c r="F29" s="137" t="n">
        <v>0</v>
      </c>
      <c r="G29" s="138" t="n">
        <v>5</v>
      </c>
      <c r="H29" s="139" t="n">
        <v>0</v>
      </c>
      <c r="I29" s="140" t="n">
        <v>0</v>
      </c>
      <c r="J29" s="141" t="n">
        <v>0</v>
      </c>
      <c r="K29" s="142" t="n">
        <v>0</v>
      </c>
      <c r="L29" s="143" t="n">
        <v>0</v>
      </c>
      <c r="M29" s="144" t="n">
        <v>13</v>
      </c>
      <c r="N29" s="145" t="n">
        <v>0</v>
      </c>
      <c r="O29" s="146" t="n">
        <v>3</v>
      </c>
      <c r="P29" s="147" t="n">
        <v>0</v>
      </c>
      <c r="Q29" s="148" t="n">
        <v>8</v>
      </c>
      <c r="R29" s="149" t="n">
        <v>1</v>
      </c>
    </row>
    <row r="30">
      <c r="B30" s="99" t="s">
        <v>508</v>
      </c>
      <c r="C30" s="134" t="n">
        <v>77</v>
      </c>
      <c r="D30" s="135" t="n">
        <v>0</v>
      </c>
      <c r="E30" s="136" t="n">
        <v>47</v>
      </c>
      <c r="F30" s="137" t="n">
        <v>0</v>
      </c>
      <c r="G30" s="138" t="n">
        <v>2</v>
      </c>
      <c r="H30" s="139" t="n">
        <v>0</v>
      </c>
      <c r="I30" s="140" t="n">
        <v>1</v>
      </c>
      <c r="J30" s="141" t="n">
        <v>0</v>
      </c>
      <c r="K30" s="142" t="n">
        <v>0</v>
      </c>
      <c r="L30" s="143" t="n">
        <v>0</v>
      </c>
      <c r="M30" s="144" t="n">
        <v>17</v>
      </c>
      <c r="N30" s="145" t="n">
        <v>0</v>
      </c>
      <c r="O30" s="146" t="n">
        <v>2</v>
      </c>
      <c r="P30" s="147" t="n">
        <v>0</v>
      </c>
      <c r="Q30" s="148" t="n">
        <v>8</v>
      </c>
      <c r="R30" s="149" t="n">
        <v>0</v>
      </c>
    </row>
    <row r="31">
      <c r="B31" s="99" t="s">
        <v>509</v>
      </c>
      <c r="C31" s="134" t="n">
        <v>52</v>
      </c>
      <c r="D31" s="135" t="n">
        <v>0</v>
      </c>
      <c r="E31" s="136" t="n">
        <v>26</v>
      </c>
      <c r="F31" s="137" t="n">
        <v>0</v>
      </c>
      <c r="G31" s="138" t="n">
        <v>3</v>
      </c>
      <c r="H31" s="139" t="n">
        <v>0</v>
      </c>
      <c r="I31" s="140" t="n">
        <v>1</v>
      </c>
      <c r="J31" s="141" t="n">
        <v>0</v>
      </c>
      <c r="K31" s="142" t="n">
        <v>2</v>
      </c>
      <c r="L31" s="143" t="n">
        <v>0</v>
      </c>
      <c r="M31" s="144" t="n">
        <v>16</v>
      </c>
      <c r="N31" s="145" t="n">
        <v>0</v>
      </c>
      <c r="O31" s="146" t="n">
        <v>0</v>
      </c>
      <c r="P31" s="147" t="n">
        <v>0</v>
      </c>
      <c r="Q31" s="148" t="n">
        <v>4</v>
      </c>
      <c r="R31" s="149" t="n">
        <v>0</v>
      </c>
    </row>
    <row r="32">
      <c r="B32" s="99" t="s">
        <v>510</v>
      </c>
      <c r="C32" s="134" t="n">
        <v>32</v>
      </c>
      <c r="D32" s="135" t="n">
        <v>0</v>
      </c>
      <c r="E32" s="136" t="n">
        <v>11</v>
      </c>
      <c r="F32" s="137" t="n">
        <v>0</v>
      </c>
      <c r="G32" s="138" t="n">
        <v>0</v>
      </c>
      <c r="H32" s="139" t="n">
        <v>0</v>
      </c>
      <c r="I32" s="140" t="n">
        <v>0</v>
      </c>
      <c r="J32" s="141" t="n">
        <v>0</v>
      </c>
      <c r="K32" s="142" t="n">
        <v>0</v>
      </c>
      <c r="L32" s="143" t="n">
        <v>0</v>
      </c>
      <c r="M32" s="144" t="n">
        <v>14</v>
      </c>
      <c r="N32" s="145" t="n">
        <v>0</v>
      </c>
      <c r="O32" s="146" t="n">
        <v>0</v>
      </c>
      <c r="P32" s="147" t="n">
        <v>0</v>
      </c>
      <c r="Q32" s="148" t="n">
        <v>7</v>
      </c>
      <c r="R32" s="149" t="n">
        <v>0</v>
      </c>
    </row>
    <row r="33">
      <c r="B33" s="99" t="s">
        <v>511</v>
      </c>
      <c r="C33" s="134" t="n">
        <v>20</v>
      </c>
      <c r="D33" s="135" t="n">
        <v>0</v>
      </c>
      <c r="E33" s="136" t="n">
        <v>10</v>
      </c>
      <c r="F33" s="137" t="n">
        <v>0</v>
      </c>
      <c r="G33" s="138" t="n">
        <v>0</v>
      </c>
      <c r="H33" s="139" t="n">
        <v>0</v>
      </c>
      <c r="I33" s="140" t="n">
        <v>0</v>
      </c>
      <c r="J33" s="141" t="n">
        <v>0</v>
      </c>
      <c r="K33" s="142" t="n">
        <v>0</v>
      </c>
      <c r="L33" s="143" t="n">
        <v>0</v>
      </c>
      <c r="M33" s="144" t="n">
        <v>3</v>
      </c>
      <c r="N33" s="145" t="n">
        <v>0</v>
      </c>
      <c r="O33" s="146" t="n">
        <v>0</v>
      </c>
      <c r="P33" s="147" t="n">
        <v>0</v>
      </c>
      <c r="Q33" s="148" t="n">
        <v>7</v>
      </c>
      <c r="R33" s="149" t="n">
        <v>0</v>
      </c>
    </row>
    <row r="34">
      <c r="B34" s="116" t="s">
        <v>70</v>
      </c>
      <c r="C34" s="150" t="n">
        <v>533</v>
      </c>
      <c r="D34" s="151" t="n">
        <v>2</v>
      </c>
      <c r="E34" s="152" t="n">
        <v>266</v>
      </c>
      <c r="F34" s="153" t="n">
        <v>0</v>
      </c>
      <c r="G34" s="154" t="n">
        <v>31</v>
      </c>
      <c r="H34" s="155" t="n">
        <v>0</v>
      </c>
      <c r="I34" s="156" t="n">
        <v>2</v>
      </c>
      <c r="J34" s="157" t="n">
        <v>0</v>
      </c>
      <c r="K34" s="158" t="n">
        <v>30</v>
      </c>
      <c r="L34" s="159" t="n">
        <v>0</v>
      </c>
      <c r="M34" s="160" t="n">
        <v>109</v>
      </c>
      <c r="N34" s="161" t="n">
        <v>0</v>
      </c>
      <c r="O34" s="162" t="n">
        <v>9</v>
      </c>
      <c r="P34" s="163" t="n">
        <v>0</v>
      </c>
      <c r="Q34" s="164" t="n">
        <v>86</v>
      </c>
      <c r="R34" s="165" t="n">
        <v>2</v>
      </c>
    </row>
    <row r="35">
      <c r="B35" s="133" t="s">
        <v>70</v>
      </c>
      <c r="C35" s="166"/>
      <c r="D35" s="167"/>
      <c r="E35" s="168"/>
      <c r="F35" s="169"/>
      <c r="G35" s="170"/>
      <c r="H35" s="171"/>
      <c r="I35" s="172"/>
      <c r="J35" s="173"/>
      <c r="K35" s="174"/>
      <c r="L35" s="175"/>
      <c r="M35" s="176"/>
      <c r="N35" s="177"/>
      <c r="O35" s="178"/>
      <c r="P35" s="179"/>
      <c r="Q35" s="180"/>
      <c r="R35" s="181"/>
    </row>
    <row r="36">
      <c r="B36" s="99" t="s">
        <v>500</v>
      </c>
      <c r="C36" s="166" t="n">
        <v>11</v>
      </c>
      <c r="D36" s="167" t="n">
        <v>0</v>
      </c>
      <c r="E36" s="168" t="n">
        <v>2</v>
      </c>
      <c r="F36" s="169" t="n">
        <v>0</v>
      </c>
      <c r="G36" s="170" t="n">
        <v>0</v>
      </c>
      <c r="H36" s="171" t="n">
        <v>0</v>
      </c>
      <c r="I36" s="172" t="n">
        <v>0</v>
      </c>
      <c r="J36" s="173" t="n">
        <v>0</v>
      </c>
      <c r="K36" s="174" t="n">
        <v>0</v>
      </c>
      <c r="L36" s="175" t="n">
        <v>0</v>
      </c>
      <c r="M36" s="176" t="n">
        <v>2</v>
      </c>
      <c r="N36" s="177" t="n">
        <v>0</v>
      </c>
      <c r="O36" s="178" t="n">
        <v>0</v>
      </c>
      <c r="P36" s="179" t="n">
        <v>0</v>
      </c>
      <c r="Q36" s="180" t="n">
        <v>7</v>
      </c>
      <c r="R36" s="181" t="n">
        <v>0</v>
      </c>
    </row>
    <row r="37">
      <c r="B37" s="99" t="s">
        <v>501</v>
      </c>
      <c r="C37" s="166" t="n">
        <v>27</v>
      </c>
      <c r="D37" s="167" t="n">
        <v>0</v>
      </c>
      <c r="E37" s="168" t="n">
        <v>5</v>
      </c>
      <c r="F37" s="169" t="n">
        <v>0</v>
      </c>
      <c r="G37" s="170" t="n">
        <v>0</v>
      </c>
      <c r="H37" s="171" t="n">
        <v>0</v>
      </c>
      <c r="I37" s="172" t="n">
        <v>0</v>
      </c>
      <c r="J37" s="173" t="n">
        <v>0</v>
      </c>
      <c r="K37" s="174" t="n">
        <v>0</v>
      </c>
      <c r="L37" s="175" t="n">
        <v>0</v>
      </c>
      <c r="M37" s="176" t="n">
        <v>2</v>
      </c>
      <c r="N37" s="177" t="n">
        <v>0</v>
      </c>
      <c r="O37" s="178" t="n">
        <v>0</v>
      </c>
      <c r="P37" s="179" t="n">
        <v>0</v>
      </c>
      <c r="Q37" s="180" t="n">
        <v>20</v>
      </c>
      <c r="R37" s="181" t="n">
        <v>0</v>
      </c>
    </row>
    <row r="38">
      <c r="B38" s="99" t="s">
        <v>502</v>
      </c>
      <c r="C38" s="166" t="n">
        <v>69</v>
      </c>
      <c r="D38" s="167" t="n">
        <v>1</v>
      </c>
      <c r="E38" s="168" t="n">
        <v>3</v>
      </c>
      <c r="F38" s="169" t="n">
        <v>0</v>
      </c>
      <c r="G38" s="170" t="n">
        <v>0</v>
      </c>
      <c r="H38" s="171" t="n">
        <v>0</v>
      </c>
      <c r="I38" s="172" t="n">
        <v>0</v>
      </c>
      <c r="J38" s="173" t="n">
        <v>0</v>
      </c>
      <c r="K38" s="174" t="n">
        <v>17</v>
      </c>
      <c r="L38" s="175" t="n">
        <v>0</v>
      </c>
      <c r="M38" s="176" t="n">
        <v>29</v>
      </c>
      <c r="N38" s="177" t="n">
        <v>0</v>
      </c>
      <c r="O38" s="178" t="n">
        <v>3</v>
      </c>
      <c r="P38" s="179" t="n">
        <v>0</v>
      </c>
      <c r="Q38" s="180" t="n">
        <v>17</v>
      </c>
      <c r="R38" s="181" t="n">
        <v>1</v>
      </c>
    </row>
    <row r="39">
      <c r="B39" s="99" t="s">
        <v>503</v>
      </c>
      <c r="C39" s="166" t="n">
        <v>199</v>
      </c>
      <c r="D39" s="167" t="n">
        <v>1</v>
      </c>
      <c r="E39" s="168" t="n">
        <v>41</v>
      </c>
      <c r="F39" s="169" t="n">
        <v>1</v>
      </c>
      <c r="G39" s="170" t="n">
        <v>69</v>
      </c>
      <c r="H39" s="171" t="n">
        <v>0</v>
      </c>
      <c r="I39" s="172" t="n">
        <v>1</v>
      </c>
      <c r="J39" s="173" t="n">
        <v>0</v>
      </c>
      <c r="K39" s="174" t="n">
        <v>34</v>
      </c>
      <c r="L39" s="175" t="n">
        <v>0</v>
      </c>
      <c r="M39" s="176" t="n">
        <v>26</v>
      </c>
      <c r="N39" s="177" t="n">
        <v>0</v>
      </c>
      <c r="O39" s="178" t="n">
        <v>11</v>
      </c>
      <c r="P39" s="179" t="n">
        <v>0</v>
      </c>
      <c r="Q39" s="180" t="n">
        <v>17</v>
      </c>
      <c r="R39" s="181" t="n">
        <v>0</v>
      </c>
    </row>
    <row r="40">
      <c r="B40" s="99" t="s">
        <v>504</v>
      </c>
      <c r="C40" s="166" t="n">
        <v>128</v>
      </c>
      <c r="D40" s="167" t="n">
        <v>1</v>
      </c>
      <c r="E40" s="168" t="n">
        <v>62</v>
      </c>
      <c r="F40" s="169" t="n">
        <v>0</v>
      </c>
      <c r="G40" s="170" t="n">
        <v>21</v>
      </c>
      <c r="H40" s="171" t="n">
        <v>1</v>
      </c>
      <c r="I40" s="172" t="n">
        <v>0</v>
      </c>
      <c r="J40" s="173" t="n">
        <v>0</v>
      </c>
      <c r="K40" s="174" t="n">
        <v>2</v>
      </c>
      <c r="L40" s="175" t="n">
        <v>0</v>
      </c>
      <c r="M40" s="176" t="n">
        <v>16</v>
      </c>
      <c r="N40" s="177" t="n">
        <v>0</v>
      </c>
      <c r="O40" s="178" t="n">
        <v>14</v>
      </c>
      <c r="P40" s="179" t="n">
        <v>0</v>
      </c>
      <c r="Q40" s="180" t="n">
        <v>13</v>
      </c>
      <c r="R40" s="181" t="n">
        <v>0</v>
      </c>
    </row>
    <row r="41">
      <c r="B41" s="99" t="s">
        <v>505</v>
      </c>
      <c r="C41" s="166" t="n">
        <v>91</v>
      </c>
      <c r="D41" s="167" t="n">
        <v>0</v>
      </c>
      <c r="E41" s="168" t="n">
        <v>53</v>
      </c>
      <c r="F41" s="169" t="n">
        <v>0</v>
      </c>
      <c r="G41" s="170" t="n">
        <v>7</v>
      </c>
      <c r="H41" s="171" t="n">
        <v>0</v>
      </c>
      <c r="I41" s="172" t="n">
        <v>0</v>
      </c>
      <c r="J41" s="173" t="n">
        <v>0</v>
      </c>
      <c r="K41" s="174" t="n">
        <v>5</v>
      </c>
      <c r="L41" s="175" t="n">
        <v>0</v>
      </c>
      <c r="M41" s="176" t="n">
        <v>10</v>
      </c>
      <c r="N41" s="177" t="n">
        <v>0</v>
      </c>
      <c r="O41" s="178" t="n">
        <v>7</v>
      </c>
      <c r="P41" s="179" t="n">
        <v>0</v>
      </c>
      <c r="Q41" s="180" t="n">
        <v>9</v>
      </c>
      <c r="R41" s="181" t="n">
        <v>0</v>
      </c>
    </row>
    <row r="42">
      <c r="B42" s="99" t="s">
        <v>506</v>
      </c>
      <c r="C42" s="166" t="n">
        <v>185</v>
      </c>
      <c r="D42" s="167" t="n">
        <v>0</v>
      </c>
      <c r="E42" s="168" t="n">
        <v>94</v>
      </c>
      <c r="F42" s="169" t="n">
        <v>0</v>
      </c>
      <c r="G42" s="170" t="n">
        <v>14</v>
      </c>
      <c r="H42" s="171" t="n">
        <v>0</v>
      </c>
      <c r="I42" s="172" t="n">
        <v>2</v>
      </c>
      <c r="J42" s="173" t="n">
        <v>0</v>
      </c>
      <c r="K42" s="174" t="n">
        <v>6</v>
      </c>
      <c r="L42" s="175" t="n">
        <v>0</v>
      </c>
      <c r="M42" s="176" t="n">
        <v>41</v>
      </c>
      <c r="N42" s="177" t="n">
        <v>0</v>
      </c>
      <c r="O42" s="178" t="n">
        <v>14</v>
      </c>
      <c r="P42" s="179" t="n">
        <v>0</v>
      </c>
      <c r="Q42" s="180" t="n">
        <v>14</v>
      </c>
      <c r="R42" s="181" t="n">
        <v>0</v>
      </c>
    </row>
    <row r="43">
      <c r="B43" s="99" t="s">
        <v>507</v>
      </c>
      <c r="C43" s="166" t="n">
        <v>191</v>
      </c>
      <c r="D43" s="167" t="n">
        <v>1</v>
      </c>
      <c r="E43" s="168" t="n">
        <v>96</v>
      </c>
      <c r="F43" s="169" t="n">
        <v>0</v>
      </c>
      <c r="G43" s="170" t="n">
        <v>19</v>
      </c>
      <c r="H43" s="171" t="n">
        <v>0</v>
      </c>
      <c r="I43" s="172" t="n">
        <v>0</v>
      </c>
      <c r="J43" s="173" t="n">
        <v>0</v>
      </c>
      <c r="K43" s="174" t="n">
        <v>2</v>
      </c>
      <c r="L43" s="175" t="n">
        <v>0</v>
      </c>
      <c r="M43" s="176" t="n">
        <v>42</v>
      </c>
      <c r="N43" s="177" t="n">
        <v>0</v>
      </c>
      <c r="O43" s="178" t="n">
        <v>16</v>
      </c>
      <c r="P43" s="179" t="n">
        <v>0</v>
      </c>
      <c r="Q43" s="180" t="n">
        <v>16</v>
      </c>
      <c r="R43" s="181" t="n">
        <v>1</v>
      </c>
    </row>
    <row r="44">
      <c r="B44" s="99" t="s">
        <v>508</v>
      </c>
      <c r="C44" s="166" t="n">
        <v>187</v>
      </c>
      <c r="D44" s="167" t="n">
        <v>2</v>
      </c>
      <c r="E44" s="168" t="n">
        <v>94</v>
      </c>
      <c r="F44" s="169" t="n">
        <v>1</v>
      </c>
      <c r="G44" s="170" t="n">
        <v>17</v>
      </c>
      <c r="H44" s="171" t="n">
        <v>1</v>
      </c>
      <c r="I44" s="172" t="n">
        <v>2</v>
      </c>
      <c r="J44" s="173" t="n">
        <v>0</v>
      </c>
      <c r="K44" s="174" t="n">
        <v>3</v>
      </c>
      <c r="L44" s="175" t="n">
        <v>0</v>
      </c>
      <c r="M44" s="176" t="n">
        <v>50</v>
      </c>
      <c r="N44" s="177" t="n">
        <v>0</v>
      </c>
      <c r="O44" s="178" t="n">
        <v>11</v>
      </c>
      <c r="P44" s="179" t="n">
        <v>0</v>
      </c>
      <c r="Q44" s="180" t="n">
        <v>10</v>
      </c>
      <c r="R44" s="181" t="n">
        <v>0</v>
      </c>
    </row>
    <row r="45">
      <c r="B45" s="99" t="s">
        <v>509</v>
      </c>
      <c r="C45" s="166" t="n">
        <v>149</v>
      </c>
      <c r="D45" s="167" t="n">
        <v>2</v>
      </c>
      <c r="E45" s="168" t="n">
        <v>51</v>
      </c>
      <c r="F45" s="169" t="n">
        <v>1</v>
      </c>
      <c r="G45" s="170" t="n">
        <v>25</v>
      </c>
      <c r="H45" s="171" t="n">
        <v>1</v>
      </c>
      <c r="I45" s="172" t="n">
        <v>1</v>
      </c>
      <c r="J45" s="173" t="n">
        <v>0</v>
      </c>
      <c r="K45" s="174" t="n">
        <v>4</v>
      </c>
      <c r="L45" s="175" t="n">
        <v>0</v>
      </c>
      <c r="M45" s="176" t="n">
        <v>56</v>
      </c>
      <c r="N45" s="177" t="n">
        <v>0</v>
      </c>
      <c r="O45" s="178" t="n">
        <v>4</v>
      </c>
      <c r="P45" s="179" t="n">
        <v>0</v>
      </c>
      <c r="Q45" s="180" t="n">
        <v>8</v>
      </c>
      <c r="R45" s="181" t="n">
        <v>0</v>
      </c>
    </row>
    <row r="46">
      <c r="B46" s="99" t="s">
        <v>510</v>
      </c>
      <c r="C46" s="166" t="n">
        <v>105</v>
      </c>
      <c r="D46" s="167" t="n">
        <v>1</v>
      </c>
      <c r="E46" s="168" t="n">
        <v>28</v>
      </c>
      <c r="F46" s="169" t="n">
        <v>0</v>
      </c>
      <c r="G46" s="170" t="n">
        <v>7</v>
      </c>
      <c r="H46" s="171" t="n">
        <v>0</v>
      </c>
      <c r="I46" s="172" t="n">
        <v>0</v>
      </c>
      <c r="J46" s="173" t="n">
        <v>0</v>
      </c>
      <c r="K46" s="174" t="n">
        <v>3</v>
      </c>
      <c r="L46" s="175" t="n">
        <v>0</v>
      </c>
      <c r="M46" s="176" t="n">
        <v>56</v>
      </c>
      <c r="N46" s="177" t="n">
        <v>1</v>
      </c>
      <c r="O46" s="178" t="n">
        <v>1</v>
      </c>
      <c r="P46" s="179" t="n">
        <v>0</v>
      </c>
      <c r="Q46" s="180" t="n">
        <v>10</v>
      </c>
      <c r="R46" s="181" t="n">
        <v>0</v>
      </c>
    </row>
    <row r="47">
      <c r="B47" s="99" t="s">
        <v>511</v>
      </c>
      <c r="C47" s="166" t="n">
        <v>45</v>
      </c>
      <c r="D47" s="167" t="n">
        <v>1</v>
      </c>
      <c r="E47" s="168" t="n">
        <v>17</v>
      </c>
      <c r="F47" s="169" t="n">
        <v>1</v>
      </c>
      <c r="G47" s="170" t="n">
        <v>2</v>
      </c>
      <c r="H47" s="171" t="n">
        <v>0</v>
      </c>
      <c r="I47" s="172" t="n">
        <v>0</v>
      </c>
      <c r="J47" s="173" t="n">
        <v>0</v>
      </c>
      <c r="K47" s="174" t="n">
        <v>3</v>
      </c>
      <c r="L47" s="175" t="n">
        <v>0</v>
      </c>
      <c r="M47" s="176" t="n">
        <v>12</v>
      </c>
      <c r="N47" s="177" t="n">
        <v>0</v>
      </c>
      <c r="O47" s="178" t="n">
        <v>0</v>
      </c>
      <c r="P47" s="179" t="n">
        <v>0</v>
      </c>
      <c r="Q47" s="180" t="n">
        <v>11</v>
      </c>
      <c r="R47" s="181" t="n">
        <v>0</v>
      </c>
    </row>
    <row r="48">
      <c r="B48" s="182" t="s">
        <v>70</v>
      </c>
      <c r="C48" s="183" t="n">
        <v>1387</v>
      </c>
      <c r="D48" s="184" t="n">
        <v>10</v>
      </c>
      <c r="E48" s="185" t="n">
        <v>546</v>
      </c>
      <c r="F48" s="186" t="n">
        <v>4</v>
      </c>
      <c r="G48" s="187" t="n">
        <v>181</v>
      </c>
      <c r="H48" s="188" t="n">
        <v>3</v>
      </c>
      <c r="I48" s="189" t="n">
        <v>6</v>
      </c>
      <c r="J48" s="190" t="n">
        <v>0</v>
      </c>
      <c r="K48" s="191" t="n">
        <v>79</v>
      </c>
      <c r="L48" s="192" t="n">
        <v>0</v>
      </c>
      <c r="M48" s="193" t="n">
        <v>342</v>
      </c>
      <c r="N48" s="194" t="n">
        <v>1</v>
      </c>
      <c r="O48" s="195" t="n">
        <v>81</v>
      </c>
      <c r="P48" s="196" t="n">
        <v>0</v>
      </c>
      <c r="Q48" s="197" t="n">
        <v>152</v>
      </c>
      <c r="R48" s="198" t="n">
        <v>2</v>
      </c>
    </row>
    <row r="50">
      <c r="B50" s="37" t="s">
        <v>489</v>
      </c>
    </row>
    <row r="51">
      <c r="B51" s="37" t="s">
        <v>513</v>
      </c>
    </row>
  </sheetData>
  <mergeCells count="15">
    <mergeCell ref="B4:B6"/>
    <mergeCell ref="C4:D5"/>
    <mergeCell ref="E4:P4"/>
    <mergeCell ref="Q4:R5"/>
    <mergeCell ref="E5:F5"/>
    <mergeCell ref="G5:H5"/>
    <mergeCell ref="I5:J5"/>
    <mergeCell ref="K5:L5"/>
    <mergeCell ref="M5:N5"/>
    <mergeCell ref="O5:P5"/>
    <mergeCell ref="B7:R7"/>
    <mergeCell ref="B21:R21"/>
    <mergeCell ref="B35:R35"/>
    <mergeCell ref="B50:R50"/>
    <mergeCell ref="B51:R51"/>
  </mergeCells>
  <pageMargins left="0.7" right="0.7" top="0.75" bottom="0.75" header="0.3" footer="0.3"/>
  <pageSetup paperSize="9" orientation="landscape" scale="50" fitToWidth="0" fitToHeight="0" horizontalDpi="300" verticalDpi="300"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2AB"/>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13.0433333333333" hidden="0" customWidth="1"/>
    <col min="3" max="3" width="34.5433333333333" hidden="0" customWidth="1"/>
    <col min="4" max="4" width="11.7433333333333" hidden="0" customWidth="1"/>
    <col min="5" max="5" width="11.7433333333333" hidden="0" customWidth="1"/>
    <col min="6" max="6" width="11.7433333333333" hidden="0" customWidth="1"/>
    <col min="7" max="7" width="11.7433333333333" hidden="0" customWidth="1"/>
    <col min="8" max="8" width="11.7433333333333" hidden="0" customWidth="1"/>
  </cols>
  <sheetData>
    <row r="1">
      <c r="B1" s="3" t="s">
        <v>16</v>
      </c>
    </row>
    <row r="4">
      <c r="B4" s="15" t="s">
        <v>514</v>
      </c>
      <c r="C4" s="15" t="s">
        <v>515</v>
      </c>
      <c r="D4" s="15" t="s">
        <v>68</v>
      </c>
      <c r="E4" s="15" t="s">
        <v>68</v>
      </c>
      <c r="F4" s="15" t="s">
        <v>68</v>
      </c>
      <c r="G4" s="15" t="s">
        <v>68</v>
      </c>
      <c r="H4" s="15" t="s">
        <v>68</v>
      </c>
    </row>
    <row r="5" ht="42" customHeight="1">
      <c r="B5" s="15" t="s">
        <v>514</v>
      </c>
      <c r="C5" s="15" t="s">
        <v>515</v>
      </c>
      <c r="D5" s="16" t="s">
        <v>70</v>
      </c>
      <c r="E5" s="16" t="s">
        <v>516</v>
      </c>
      <c r="F5" s="16" t="s">
        <v>517</v>
      </c>
      <c r="G5" s="16" t="s">
        <v>518</v>
      </c>
      <c r="H5" s="16" t="s">
        <v>519</v>
      </c>
    </row>
    <row r="6">
      <c r="B6" s="199" t="n">
        <v>1101</v>
      </c>
      <c r="C6" s="200" t="s">
        <v>520</v>
      </c>
      <c r="D6" s="201" t="n">
        <v>550</v>
      </c>
      <c r="E6" s="202" t="n">
        <v>516</v>
      </c>
      <c r="F6" s="203" t="n">
        <v>30</v>
      </c>
      <c r="G6" s="204" t="n">
        <v>0</v>
      </c>
      <c r="H6" s="205" t="n">
        <v>4</v>
      </c>
    </row>
    <row r="7">
      <c r="B7" s="199" t="n">
        <v>1102</v>
      </c>
      <c r="C7" s="200" t="s">
        <v>521</v>
      </c>
      <c r="D7" s="201" t="n">
        <v>1</v>
      </c>
      <c r="E7" s="202" t="n">
        <v>1</v>
      </c>
      <c r="F7" s="203" t="n">
        <v>0</v>
      </c>
      <c r="G7" s="204" t="n">
        <v>0</v>
      </c>
      <c r="H7" s="205" t="n">
        <v>0</v>
      </c>
    </row>
    <row r="8">
      <c r="B8" s="199" t="n">
        <v>1110</v>
      </c>
      <c r="C8" s="200" t="s">
        <v>522</v>
      </c>
      <c r="D8" s="201" t="n">
        <v>0</v>
      </c>
      <c r="E8" s="202" t="n">
        <v>0</v>
      </c>
      <c r="F8" s="203" t="n">
        <v>0</v>
      </c>
      <c r="G8" s="204" t="n">
        <v>0</v>
      </c>
      <c r="H8" s="205" t="n">
        <v>0</v>
      </c>
    </row>
    <row r="9">
      <c r="B9" s="199" t="n">
        <v>1111</v>
      </c>
      <c r="C9" s="200" t="s">
        <v>523</v>
      </c>
      <c r="D9" s="201" t="n">
        <v>0</v>
      </c>
      <c r="E9" s="202" t="n">
        <v>0</v>
      </c>
      <c r="F9" s="203" t="n">
        <v>0</v>
      </c>
      <c r="G9" s="204" t="n">
        <v>0</v>
      </c>
      <c r="H9" s="205" t="n">
        <v>0</v>
      </c>
    </row>
    <row r="10">
      <c r="B10" s="199" t="n">
        <v>1120</v>
      </c>
      <c r="C10" s="200" t="s">
        <v>524</v>
      </c>
      <c r="D10" s="201" t="n">
        <v>3</v>
      </c>
      <c r="E10" s="202" t="n">
        <v>3</v>
      </c>
      <c r="F10" s="203" t="n">
        <v>0</v>
      </c>
      <c r="G10" s="204" t="n">
        <v>0</v>
      </c>
      <c r="H10" s="205" t="n">
        <v>0</v>
      </c>
    </row>
    <row r="11">
      <c r="B11" s="199" t="n">
        <v>1121</v>
      </c>
      <c r="C11" s="200" t="s">
        <v>525</v>
      </c>
      <c r="D11" s="201" t="n">
        <v>2</v>
      </c>
      <c r="E11" s="202" t="n">
        <v>2</v>
      </c>
      <c r="F11" s="203" t="n">
        <v>0</v>
      </c>
      <c r="G11" s="204" t="n">
        <v>0</v>
      </c>
      <c r="H11" s="205" t="n">
        <v>0</v>
      </c>
    </row>
    <row r="12">
      <c r="B12" s="199" t="n">
        <v>1122</v>
      </c>
      <c r="C12" s="200" t="s">
        <v>526</v>
      </c>
      <c r="D12" s="201" t="n">
        <v>1</v>
      </c>
      <c r="E12" s="202" t="n">
        <v>1</v>
      </c>
      <c r="F12" s="203" t="n">
        <v>0</v>
      </c>
      <c r="G12" s="204" t="n">
        <v>0</v>
      </c>
      <c r="H12" s="205" t="n">
        <v>0</v>
      </c>
    </row>
    <row r="13">
      <c r="B13" s="199" t="n">
        <v>1130</v>
      </c>
      <c r="C13" s="200" t="s">
        <v>527</v>
      </c>
      <c r="D13" s="201" t="n">
        <v>44</v>
      </c>
      <c r="E13" s="202" t="n">
        <v>40</v>
      </c>
      <c r="F13" s="203" t="n">
        <v>4</v>
      </c>
      <c r="G13" s="204" t="n">
        <v>0</v>
      </c>
      <c r="H13" s="205" t="n">
        <v>0</v>
      </c>
    </row>
    <row r="14">
      <c r="B14" s="199" t="n">
        <v>1135</v>
      </c>
      <c r="C14" s="200" t="s">
        <v>528</v>
      </c>
      <c r="D14" s="201" t="n">
        <v>4</v>
      </c>
      <c r="E14" s="202" t="n">
        <v>4</v>
      </c>
      <c r="F14" s="203" t="n">
        <v>0</v>
      </c>
      <c r="G14" s="204" t="n">
        <v>0</v>
      </c>
      <c r="H14" s="205" t="n">
        <v>0</v>
      </c>
    </row>
    <row r="15">
      <c r="B15" s="199" t="n">
        <v>1137</v>
      </c>
      <c r="C15" s="200" t="s">
        <v>529</v>
      </c>
      <c r="D15" s="201" t="n">
        <v>0</v>
      </c>
      <c r="E15" s="202" t="n">
        <v>0</v>
      </c>
      <c r="F15" s="203" t="n">
        <v>0</v>
      </c>
      <c r="G15" s="204" t="n">
        <v>0</v>
      </c>
      <c r="H15" s="205" t="n">
        <v>0</v>
      </c>
    </row>
    <row r="16">
      <c r="B16" s="199" t="n">
        <v>1138</v>
      </c>
      <c r="C16" s="200" t="s">
        <v>530</v>
      </c>
      <c r="D16" s="201" t="n">
        <v>2</v>
      </c>
      <c r="E16" s="202" t="n">
        <v>1</v>
      </c>
      <c r="F16" s="203" t="n">
        <v>1</v>
      </c>
      <c r="G16" s="204" t="n">
        <v>0</v>
      </c>
      <c r="H16" s="205" t="n">
        <v>0</v>
      </c>
    </row>
    <row r="17">
      <c r="B17" s="199" t="n">
        <v>1142</v>
      </c>
      <c r="C17" s="200" t="s">
        <v>531</v>
      </c>
      <c r="D17" s="201" t="n">
        <v>1</v>
      </c>
      <c r="E17" s="202" t="n">
        <v>1</v>
      </c>
      <c r="F17" s="203" t="n">
        <v>0</v>
      </c>
      <c r="G17" s="204" t="n">
        <v>0</v>
      </c>
      <c r="H17" s="205" t="n">
        <v>0</v>
      </c>
    </row>
    <row r="18">
      <c r="B18" s="199" t="n">
        <v>1143</v>
      </c>
      <c r="C18" s="200" t="s">
        <v>532</v>
      </c>
      <c r="D18" s="201" t="n">
        <v>5</v>
      </c>
      <c r="E18" s="202" t="n">
        <v>4</v>
      </c>
      <c r="F18" s="203" t="n">
        <v>1</v>
      </c>
      <c r="G18" s="204" t="n">
        <v>0</v>
      </c>
      <c r="H18" s="205" t="n">
        <v>0</v>
      </c>
    </row>
    <row r="19">
      <c r="B19" s="199" t="n">
        <v>1150</v>
      </c>
      <c r="C19" s="200" t="s">
        <v>533</v>
      </c>
      <c r="D19" s="201" t="n">
        <v>0</v>
      </c>
      <c r="E19" s="202" t="n">
        <v>0</v>
      </c>
      <c r="F19" s="203" t="n">
        <v>0</v>
      </c>
      <c r="G19" s="204" t="n">
        <v>0</v>
      </c>
      <c r="H19" s="205" t="n">
        <v>0</v>
      </c>
    </row>
    <row r="20">
      <c r="B20" s="199" t="n">
        <v>1151</v>
      </c>
      <c r="C20" s="200" t="s">
        <v>534</v>
      </c>
      <c r="D20" s="201" t="n">
        <v>0</v>
      </c>
      <c r="E20" s="202" t="n">
        <v>0</v>
      </c>
      <c r="F20" s="203" t="n">
        <v>0</v>
      </c>
      <c r="G20" s="204" t="n">
        <v>0</v>
      </c>
      <c r="H20" s="205" t="n">
        <v>0</v>
      </c>
    </row>
    <row r="21">
      <c r="B21" s="199" t="n">
        <v>1152</v>
      </c>
      <c r="C21" s="200" t="s">
        <v>535</v>
      </c>
      <c r="D21" s="201" t="n">
        <v>0</v>
      </c>
      <c r="E21" s="202" t="n">
        <v>0</v>
      </c>
      <c r="F21" s="203" t="n">
        <v>0</v>
      </c>
      <c r="G21" s="204" t="n">
        <v>0</v>
      </c>
      <c r="H21" s="205" t="n">
        <v>0</v>
      </c>
    </row>
    <row r="22">
      <c r="B22" s="199" t="n">
        <v>1160</v>
      </c>
      <c r="C22" s="200" t="s">
        <v>536</v>
      </c>
      <c r="D22" s="201" t="n">
        <v>184</v>
      </c>
      <c r="E22" s="202" t="n">
        <v>130</v>
      </c>
      <c r="F22" s="203" t="n">
        <v>49</v>
      </c>
      <c r="G22" s="204" t="n">
        <v>2</v>
      </c>
      <c r="H22" s="205" t="n">
        <v>3</v>
      </c>
    </row>
    <row r="23">
      <c r="B23" s="199" t="n">
        <v>1161</v>
      </c>
      <c r="C23" s="200" t="s">
        <v>537</v>
      </c>
      <c r="D23" s="201" t="n">
        <v>5</v>
      </c>
      <c r="E23" s="202" t="n">
        <v>5</v>
      </c>
      <c r="F23" s="203" t="n">
        <v>0</v>
      </c>
      <c r="G23" s="204" t="n">
        <v>0</v>
      </c>
      <c r="H23" s="205" t="n">
        <v>0</v>
      </c>
    </row>
    <row r="24">
      <c r="B24" s="199" t="n">
        <v>1163</v>
      </c>
      <c r="C24" s="200" t="s">
        <v>538</v>
      </c>
      <c r="D24" s="201" t="n">
        <v>0</v>
      </c>
      <c r="E24" s="202" t="n">
        <v>0</v>
      </c>
      <c r="F24" s="203" t="n">
        <v>0</v>
      </c>
      <c r="G24" s="204" t="n">
        <v>0</v>
      </c>
      <c r="H24" s="205" t="n">
        <v>0</v>
      </c>
    </row>
    <row r="25">
      <c r="B25" s="199" t="n">
        <v>1164</v>
      </c>
      <c r="C25" s="200" t="s">
        <v>539</v>
      </c>
      <c r="D25" s="201" t="n">
        <v>1</v>
      </c>
      <c r="E25" s="202" t="n">
        <v>1</v>
      </c>
      <c r="F25" s="203" t="n">
        <v>0</v>
      </c>
      <c r="G25" s="204" t="n">
        <v>0</v>
      </c>
      <c r="H25" s="205" t="n">
        <v>0</v>
      </c>
    </row>
    <row r="26">
      <c r="B26" s="199" t="n">
        <v>1166</v>
      </c>
      <c r="C26" s="200" t="s">
        <v>540</v>
      </c>
      <c r="D26" s="201" t="n">
        <v>0</v>
      </c>
      <c r="E26" s="202" t="n">
        <v>0</v>
      </c>
      <c r="F26" s="203" t="n">
        <v>0</v>
      </c>
      <c r="G26" s="204" t="n">
        <v>0</v>
      </c>
      <c r="H26" s="205" t="n">
        <v>0</v>
      </c>
    </row>
    <row r="27">
      <c r="B27" s="199" t="n">
        <v>1167</v>
      </c>
      <c r="C27" s="200" t="s">
        <v>541</v>
      </c>
      <c r="D27" s="201" t="n">
        <v>1</v>
      </c>
      <c r="E27" s="202" t="n">
        <v>1</v>
      </c>
      <c r="F27" s="203" t="n">
        <v>0</v>
      </c>
      <c r="G27" s="204" t="n">
        <v>0</v>
      </c>
      <c r="H27" s="205" t="n">
        <v>0</v>
      </c>
    </row>
    <row r="28">
      <c r="B28" s="199" t="n">
        <v>1180</v>
      </c>
      <c r="C28" s="200" t="s">
        <v>542</v>
      </c>
      <c r="D28" s="201" t="n">
        <v>0</v>
      </c>
      <c r="E28" s="202" t="n">
        <v>0</v>
      </c>
      <c r="F28" s="203" t="n">
        <v>0</v>
      </c>
      <c r="G28" s="204" t="n">
        <v>0</v>
      </c>
      <c r="H28" s="205" t="n">
        <v>0</v>
      </c>
    </row>
    <row r="29">
      <c r="B29" s="199" t="n">
        <v>1181</v>
      </c>
      <c r="C29" s="200" t="s">
        <v>543</v>
      </c>
      <c r="D29" s="201" t="n">
        <v>0</v>
      </c>
      <c r="E29" s="202" t="n">
        <v>0</v>
      </c>
      <c r="F29" s="203" t="n">
        <v>0</v>
      </c>
      <c r="G29" s="204" t="n">
        <v>0</v>
      </c>
      <c r="H29" s="205" t="n">
        <v>0</v>
      </c>
    </row>
    <row r="30">
      <c r="B30" s="199" t="n">
        <v>1183</v>
      </c>
      <c r="C30" s="200" t="s">
        <v>544</v>
      </c>
      <c r="D30" s="201" t="n">
        <v>0</v>
      </c>
      <c r="E30" s="202" t="n">
        <v>0</v>
      </c>
      <c r="F30" s="203" t="n">
        <v>0</v>
      </c>
      <c r="G30" s="204" t="n">
        <v>0</v>
      </c>
      <c r="H30" s="205" t="n">
        <v>0</v>
      </c>
    </row>
    <row r="31">
      <c r="B31" s="199" t="n">
        <v>1195</v>
      </c>
      <c r="C31" s="200" t="s">
        <v>545</v>
      </c>
      <c r="D31" s="201" t="n">
        <v>0</v>
      </c>
      <c r="E31" s="202" t="n">
        <v>0</v>
      </c>
      <c r="F31" s="203" t="n">
        <v>0</v>
      </c>
      <c r="G31" s="204" t="n">
        <v>0</v>
      </c>
      <c r="H31" s="205" t="n">
        <v>0</v>
      </c>
    </row>
    <row r="32">
      <c r="B32" s="199" t="n">
        <v>2652</v>
      </c>
      <c r="C32" s="200" t="s">
        <v>546</v>
      </c>
      <c r="D32" s="201" t="n">
        <v>13</v>
      </c>
      <c r="E32" s="202" t="n">
        <v>10</v>
      </c>
      <c r="F32" s="203" t="n">
        <v>2</v>
      </c>
      <c r="G32" s="204" t="n">
        <v>0</v>
      </c>
      <c r="H32" s="205" t="n">
        <v>1</v>
      </c>
    </row>
    <row r="33">
      <c r="B33" s="199" t="n">
        <v>2700</v>
      </c>
      <c r="C33" s="200" t="s">
        <v>547</v>
      </c>
      <c r="D33" s="201" t="n">
        <v>183</v>
      </c>
      <c r="E33" s="202" t="n">
        <v>136</v>
      </c>
      <c r="F33" s="203" t="n">
        <v>46</v>
      </c>
      <c r="G33" s="204" t="n">
        <v>1</v>
      </c>
      <c r="H33" s="205" t="n">
        <v>0</v>
      </c>
    </row>
    <row r="34">
      <c r="B34" s="199" t="n">
        <v>2701</v>
      </c>
      <c r="C34" s="200" t="s">
        <v>548</v>
      </c>
      <c r="D34" s="201" t="n">
        <v>126</v>
      </c>
      <c r="E34" s="202" t="n">
        <v>85</v>
      </c>
      <c r="F34" s="203" t="n">
        <v>40</v>
      </c>
      <c r="G34" s="204" t="n">
        <v>0</v>
      </c>
      <c r="H34" s="205" t="n">
        <v>1</v>
      </c>
    </row>
    <row r="35">
      <c r="B35" s="199" t="n">
        <v>2702</v>
      </c>
      <c r="C35" s="200" t="s">
        <v>549</v>
      </c>
      <c r="D35" s="201" t="n">
        <v>34</v>
      </c>
      <c r="E35" s="202" t="n">
        <v>21</v>
      </c>
      <c r="F35" s="203" t="n">
        <v>13</v>
      </c>
      <c r="G35" s="204" t="n">
        <v>0</v>
      </c>
      <c r="H35" s="205" t="n">
        <v>0</v>
      </c>
    </row>
    <row r="36">
      <c r="B36" s="199" t="n">
        <v>2703</v>
      </c>
      <c r="C36" s="200" t="s">
        <v>550</v>
      </c>
      <c r="D36" s="201" t="n">
        <v>79</v>
      </c>
      <c r="E36" s="202" t="n">
        <v>66</v>
      </c>
      <c r="F36" s="203" t="n">
        <v>13</v>
      </c>
      <c r="G36" s="204" t="n">
        <v>0</v>
      </c>
      <c r="H36" s="205" t="n">
        <v>0</v>
      </c>
    </row>
    <row r="37">
      <c r="B37" s="199" t="n">
        <v>2704</v>
      </c>
      <c r="C37" s="200" t="s">
        <v>551</v>
      </c>
      <c r="D37" s="201" t="n">
        <v>0</v>
      </c>
      <c r="E37" s="202" t="n">
        <v>0</v>
      </c>
      <c r="F37" s="203" t="n">
        <v>0</v>
      </c>
      <c r="G37" s="204" t="n">
        <v>0</v>
      </c>
      <c r="H37" s="205" t="n">
        <v>0</v>
      </c>
    </row>
    <row r="38">
      <c r="B38" s="199" t="n">
        <v>2706</v>
      </c>
      <c r="C38" s="200" t="s">
        <v>552</v>
      </c>
      <c r="D38" s="201" t="n">
        <v>0</v>
      </c>
      <c r="E38" s="202" t="n">
        <v>0</v>
      </c>
      <c r="F38" s="203" t="n">
        <v>0</v>
      </c>
      <c r="G38" s="204" t="n">
        <v>0</v>
      </c>
      <c r="H38" s="205" t="n">
        <v>0</v>
      </c>
    </row>
    <row r="39">
      <c r="B39" s="199" t="n">
        <v>2707</v>
      </c>
      <c r="C39" s="200" t="s">
        <v>553</v>
      </c>
      <c r="D39" s="201" t="n">
        <v>17</v>
      </c>
      <c r="E39" s="202" t="n">
        <v>13</v>
      </c>
      <c r="F39" s="203" t="n">
        <v>3</v>
      </c>
      <c r="G39" s="204" t="n">
        <v>1</v>
      </c>
      <c r="H39" s="205" t="n">
        <v>0</v>
      </c>
    </row>
    <row r="40">
      <c r="B40" s="199" t="n">
        <v>2708</v>
      </c>
      <c r="C40" s="200" t="s">
        <v>554</v>
      </c>
      <c r="D40" s="201" t="n">
        <v>0</v>
      </c>
      <c r="E40" s="202" t="n">
        <v>0</v>
      </c>
      <c r="F40" s="203" t="n">
        <v>0</v>
      </c>
      <c r="G40" s="204" t="n">
        <v>0</v>
      </c>
      <c r="H40" s="205" t="n">
        <v>0</v>
      </c>
    </row>
    <row r="41">
      <c r="B41" s="199" t="n">
        <v>2709</v>
      </c>
      <c r="C41" s="200" t="s">
        <v>555</v>
      </c>
      <c r="D41" s="201" t="n">
        <v>0</v>
      </c>
      <c r="E41" s="202" t="n">
        <v>0</v>
      </c>
      <c r="F41" s="203" t="n">
        <v>0</v>
      </c>
      <c r="G41" s="204" t="n">
        <v>0</v>
      </c>
      <c r="H41" s="205" t="n">
        <v>0</v>
      </c>
    </row>
    <row r="42">
      <c r="B42" s="199" t="n">
        <v>651</v>
      </c>
      <c r="C42" s="200" t="s">
        <v>556</v>
      </c>
      <c r="D42" s="201" t="n">
        <v>141</v>
      </c>
      <c r="E42" s="202" t="n">
        <v>107</v>
      </c>
      <c r="F42" s="203" t="n">
        <v>33</v>
      </c>
      <c r="G42" s="204" t="n">
        <v>0</v>
      </c>
      <c r="H42" s="205" t="n">
        <v>1</v>
      </c>
    </row>
    <row r="43">
      <c r="B43" s="206" t="s">
        <v>70</v>
      </c>
      <c r="C43" s="207" t="s">
        <v>11</v>
      </c>
      <c r="D43" s="208" t="n">
        <v>1397</v>
      </c>
      <c r="E43" s="209" t="n">
        <v>1148</v>
      </c>
      <c r="F43" s="210" t="n">
        <v>235</v>
      </c>
      <c r="G43" s="211" t="n">
        <v>4</v>
      </c>
      <c r="H43" s="212" t="n">
        <v>10</v>
      </c>
    </row>
    <row r="45">
      <c r="B45" s="37" t="s">
        <v>557</v>
      </c>
    </row>
  </sheetData>
  <mergeCells count="4">
    <mergeCell ref="B4:B5"/>
    <mergeCell ref="C4:C5"/>
    <mergeCell ref="D4:H4"/>
    <mergeCell ref="B45:H45"/>
  </mergeCells>
  <pageMargins left="0.7" right="0.7" top="0.75" bottom="0.75" header="0.3" footer="0.3"/>
  <pageSetup paperSize="9" orientation="landscape" scale="50" fitToWidth="0" fitToHeight="0"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2AB"/>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23.135" hidden="0" customWidth="1"/>
    <col min="3" max="3" width="11.6183333333333" hidden="0" customWidth="1"/>
    <col min="4" max="4" width="11.6183333333333" hidden="0" customWidth="1"/>
    <col min="5" max="5" width="11.6183333333333" hidden="0" customWidth="1"/>
    <col min="6" max="6" width="11.6183333333333" hidden="0" customWidth="1"/>
    <col min="7" max="7" width="11.6183333333333" hidden="0" customWidth="1"/>
    <col min="8" max="8" width="11.6183333333333" hidden="0" customWidth="1"/>
    <col min="9" max="9" width="11.6183333333333" hidden="0" customWidth="1"/>
    <col min="10" max="10" width="11.6183333333333" hidden="0" customWidth="1"/>
    <col min="11" max="11" width="11.6183333333333" hidden="0" customWidth="1"/>
    <col min="12" max="12" width="10.21" hidden="0" customWidth="1"/>
  </cols>
  <sheetData>
    <row r="1">
      <c r="B1" s="3" t="s">
        <v>17</v>
      </c>
    </row>
    <row r="4">
      <c r="B4" s="98" t="s">
        <v>558</v>
      </c>
      <c r="C4" s="15" t="s">
        <v>559</v>
      </c>
      <c r="D4" s="15" t="s">
        <v>559</v>
      </c>
      <c r="E4" s="15" t="s">
        <v>559</v>
      </c>
      <c r="F4" s="15" t="s">
        <v>559</v>
      </c>
      <c r="G4" s="15" t="s">
        <v>559</v>
      </c>
      <c r="H4" s="15" t="s">
        <v>559</v>
      </c>
      <c r="I4" s="15" t="s">
        <v>559</v>
      </c>
      <c r="J4" s="15" t="s">
        <v>559</v>
      </c>
      <c r="K4" s="15" t="s">
        <v>559</v>
      </c>
      <c r="L4" s="15" t="s">
        <v>70</v>
      </c>
    </row>
    <row r="5">
      <c r="B5" s="98" t="s">
        <v>558</v>
      </c>
      <c r="C5" s="16" t="s">
        <v>560</v>
      </c>
      <c r="D5" s="16" t="s">
        <v>561</v>
      </c>
      <c r="E5" s="16" t="s">
        <v>562</v>
      </c>
      <c r="F5" s="16" t="s">
        <v>563</v>
      </c>
      <c r="G5" s="16" t="s">
        <v>564</v>
      </c>
      <c r="H5" s="16" t="s">
        <v>565</v>
      </c>
      <c r="I5" s="16" t="s">
        <v>566</v>
      </c>
      <c r="J5" s="16" t="s">
        <v>511</v>
      </c>
      <c r="K5" s="16" t="s">
        <v>555</v>
      </c>
      <c r="L5" s="15" t="s">
        <v>70</v>
      </c>
    </row>
    <row r="6">
      <c r="B6" s="99" t="s">
        <v>567</v>
      </c>
      <c r="C6" s="213" t="n">
        <v>69</v>
      </c>
      <c r="D6" s="214" t="n">
        <v>50</v>
      </c>
      <c r="E6" s="215" t="n">
        <v>8</v>
      </c>
      <c r="F6" s="216" t="n">
        <v>3</v>
      </c>
      <c r="G6" s="217" t="n">
        <v>2</v>
      </c>
      <c r="H6" s="218" t="n">
        <v>2</v>
      </c>
      <c r="I6" s="219" t="n">
        <v>0</v>
      </c>
      <c r="J6" s="220" t="n">
        <v>0</v>
      </c>
      <c r="K6" s="221" t="n">
        <v>0</v>
      </c>
      <c r="L6" s="222" t="n">
        <v>134</v>
      </c>
    </row>
    <row r="7">
      <c r="B7" s="99" t="s">
        <v>568</v>
      </c>
      <c r="C7" s="213" t="n">
        <v>28</v>
      </c>
      <c r="D7" s="214" t="n">
        <v>50</v>
      </c>
      <c r="E7" s="215" t="n">
        <v>15</v>
      </c>
      <c r="F7" s="216" t="n">
        <v>4</v>
      </c>
      <c r="G7" s="217" t="n">
        <v>1</v>
      </c>
      <c r="H7" s="218" t="n">
        <v>0</v>
      </c>
      <c r="I7" s="219" t="n">
        <v>0</v>
      </c>
      <c r="J7" s="220" t="n">
        <v>0</v>
      </c>
      <c r="K7" s="221" t="n">
        <v>0</v>
      </c>
      <c r="L7" s="222" t="n">
        <v>98</v>
      </c>
    </row>
    <row r="8">
      <c r="B8" s="99" t="s">
        <v>569</v>
      </c>
      <c r="C8" s="213" t="n">
        <v>0</v>
      </c>
      <c r="D8" s="214" t="n">
        <v>59</v>
      </c>
      <c r="E8" s="215" t="n">
        <v>9</v>
      </c>
      <c r="F8" s="216" t="n">
        <v>3</v>
      </c>
      <c r="G8" s="217" t="n">
        <v>1</v>
      </c>
      <c r="H8" s="218" t="n">
        <v>0</v>
      </c>
      <c r="I8" s="219" t="n">
        <v>0</v>
      </c>
      <c r="J8" s="220" t="n">
        <v>0</v>
      </c>
      <c r="K8" s="221" t="n">
        <v>0</v>
      </c>
      <c r="L8" s="222" t="n">
        <v>72</v>
      </c>
    </row>
    <row r="9">
      <c r="B9" s="99" t="s">
        <v>570</v>
      </c>
      <c r="C9" s="213" t="n">
        <v>0</v>
      </c>
      <c r="D9" s="214" t="n">
        <v>52</v>
      </c>
      <c r="E9" s="215" t="n">
        <v>9</v>
      </c>
      <c r="F9" s="216" t="n">
        <v>2</v>
      </c>
      <c r="G9" s="217" t="n">
        <v>3</v>
      </c>
      <c r="H9" s="218" t="n">
        <v>1</v>
      </c>
      <c r="I9" s="219" t="n">
        <v>0</v>
      </c>
      <c r="J9" s="220" t="n">
        <v>0</v>
      </c>
      <c r="K9" s="221" t="n">
        <v>0</v>
      </c>
      <c r="L9" s="222" t="n">
        <v>67</v>
      </c>
    </row>
    <row r="10">
      <c r="B10" s="99" t="s">
        <v>571</v>
      </c>
      <c r="C10" s="213" t="n">
        <v>0</v>
      </c>
      <c r="D10" s="214" t="n">
        <v>43</v>
      </c>
      <c r="E10" s="215" t="n">
        <v>10</v>
      </c>
      <c r="F10" s="216" t="n">
        <v>3</v>
      </c>
      <c r="G10" s="217" t="n">
        <v>0</v>
      </c>
      <c r="H10" s="218" t="n">
        <v>0</v>
      </c>
      <c r="I10" s="219" t="n">
        <v>0</v>
      </c>
      <c r="J10" s="220" t="n">
        <v>0</v>
      </c>
      <c r="K10" s="221" t="n">
        <v>0</v>
      </c>
      <c r="L10" s="222" t="n">
        <v>56</v>
      </c>
    </row>
    <row r="11">
      <c r="B11" s="99" t="s">
        <v>572</v>
      </c>
      <c r="C11" s="213" t="n">
        <v>0</v>
      </c>
      <c r="D11" s="214" t="n">
        <v>26</v>
      </c>
      <c r="E11" s="215" t="n">
        <v>12</v>
      </c>
      <c r="F11" s="216" t="n">
        <v>3</v>
      </c>
      <c r="G11" s="217" t="n">
        <v>3</v>
      </c>
      <c r="H11" s="218" t="n">
        <v>1</v>
      </c>
      <c r="I11" s="219" t="n">
        <v>1</v>
      </c>
      <c r="J11" s="220" t="n">
        <v>0</v>
      </c>
      <c r="K11" s="221" t="n">
        <v>0</v>
      </c>
      <c r="L11" s="222" t="n">
        <v>46</v>
      </c>
    </row>
    <row r="12">
      <c r="B12" s="99" t="s">
        <v>573</v>
      </c>
      <c r="C12" s="213" t="n">
        <v>0</v>
      </c>
      <c r="D12" s="214" t="n">
        <v>96</v>
      </c>
      <c r="E12" s="215" t="n">
        <v>46</v>
      </c>
      <c r="F12" s="216" t="n">
        <v>17</v>
      </c>
      <c r="G12" s="217" t="n">
        <v>10</v>
      </c>
      <c r="H12" s="218" t="n">
        <v>0</v>
      </c>
      <c r="I12" s="219" t="n">
        <v>1</v>
      </c>
      <c r="J12" s="220" t="n">
        <v>0</v>
      </c>
      <c r="K12" s="221" t="n">
        <v>0</v>
      </c>
      <c r="L12" s="222" t="n">
        <v>170</v>
      </c>
    </row>
    <row r="13">
      <c r="B13" s="99" t="s">
        <v>574</v>
      </c>
      <c r="C13" s="213" t="n">
        <v>0</v>
      </c>
      <c r="D13" s="214" t="n">
        <v>6</v>
      </c>
      <c r="E13" s="215" t="n">
        <v>96</v>
      </c>
      <c r="F13" s="216" t="n">
        <v>14</v>
      </c>
      <c r="G13" s="217" t="n">
        <v>12</v>
      </c>
      <c r="H13" s="218" t="n">
        <v>2</v>
      </c>
      <c r="I13" s="219" t="n">
        <v>0</v>
      </c>
      <c r="J13" s="220" t="n">
        <v>0</v>
      </c>
      <c r="K13" s="221" t="n">
        <v>0</v>
      </c>
      <c r="L13" s="222" t="n">
        <v>130</v>
      </c>
    </row>
    <row r="14">
      <c r="B14" s="99" t="s">
        <v>575</v>
      </c>
      <c r="C14" s="213" t="n">
        <v>0</v>
      </c>
      <c r="D14" s="214" t="n">
        <v>0</v>
      </c>
      <c r="E14" s="215" t="n">
        <v>73</v>
      </c>
      <c r="F14" s="216" t="n">
        <v>200</v>
      </c>
      <c r="G14" s="217" t="n">
        <v>224</v>
      </c>
      <c r="H14" s="218" t="n">
        <v>175</v>
      </c>
      <c r="I14" s="219" t="n">
        <v>145</v>
      </c>
      <c r="J14" s="220" t="n">
        <v>122</v>
      </c>
      <c r="K14" s="221" t="n">
        <v>0</v>
      </c>
      <c r="L14" s="222" t="n">
        <v>939</v>
      </c>
    </row>
    <row r="15">
      <c r="B15" s="99" t="s">
        <v>555</v>
      </c>
      <c r="C15" s="213" t="n">
        <v>5</v>
      </c>
      <c r="D15" s="214" t="n">
        <v>8</v>
      </c>
      <c r="E15" s="215" t="n">
        <v>5</v>
      </c>
      <c r="F15" s="216" t="n">
        <v>4</v>
      </c>
      <c r="G15" s="217" t="n">
        <v>0</v>
      </c>
      <c r="H15" s="218" t="n">
        <v>0</v>
      </c>
      <c r="I15" s="219" t="n">
        <v>0</v>
      </c>
      <c r="J15" s="220" t="n">
        <v>0</v>
      </c>
      <c r="K15" s="221" t="n">
        <v>105</v>
      </c>
      <c r="L15" s="222" t="n">
        <v>127</v>
      </c>
    </row>
    <row r="16">
      <c r="B16" s="182" t="s">
        <v>70</v>
      </c>
      <c r="C16" s="223" t="n">
        <v>102</v>
      </c>
      <c r="D16" s="224" t="n">
        <v>390</v>
      </c>
      <c r="E16" s="225" t="n">
        <v>283</v>
      </c>
      <c r="F16" s="226" t="n">
        <v>253</v>
      </c>
      <c r="G16" s="227" t="n">
        <v>256</v>
      </c>
      <c r="H16" s="228" t="n">
        <v>181</v>
      </c>
      <c r="I16" s="229" t="n">
        <v>147</v>
      </c>
      <c r="J16" s="230" t="n">
        <v>122</v>
      </c>
      <c r="K16" s="231" t="n">
        <v>105</v>
      </c>
      <c r="L16" s="232" t="n">
        <v>1839</v>
      </c>
    </row>
  </sheetData>
  <mergeCells count="3">
    <mergeCell ref="B4:B5"/>
    <mergeCell ref="C4:K4"/>
    <mergeCell ref="L4:L5"/>
  </mergeCells>
  <pageMargins left="0.7" right="0.7" top="0.75" bottom="0.75" header="0.3" footer="0.3"/>
  <pageSetup paperSize="9" orientation="landscape" scale="50" fitToWidth="0" fitToHeight="0" horizontalDpi="300" verticalDpi="300" r:id="rId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2AB"/>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31.2266666666667" hidden="0" customWidth="1"/>
    <col min="3" max="3" width="11.1266666666667" hidden="0" customWidth="1"/>
    <col min="4" max="4" width="11.1266666666667" hidden="0" customWidth="1"/>
    <col min="5" max="5" width="11.1266666666667" hidden="0" customWidth="1"/>
    <col min="6" max="6" width="11.1266666666667" hidden="0" customWidth="1"/>
    <col min="7" max="7" width="11.1266666666667" hidden="0" customWidth="1"/>
    <col min="8" max="8" width="11.1266666666667" hidden="0" customWidth="1"/>
    <col min="9" max="9" width="11.1266666666667" hidden="0" customWidth="1"/>
    <col min="10" max="10" width="11.1266666666667" hidden="0" customWidth="1"/>
  </cols>
  <sheetData>
    <row r="1">
      <c r="B1" s="3" t="s">
        <v>18</v>
      </c>
    </row>
    <row r="4">
      <c r="B4" s="98" t="s">
        <v>576</v>
      </c>
      <c r="C4" s="15" t="s">
        <v>70</v>
      </c>
      <c r="D4" s="15" t="s">
        <v>70</v>
      </c>
      <c r="E4" s="15" t="s">
        <v>577</v>
      </c>
      <c r="F4" s="15" t="s">
        <v>577</v>
      </c>
      <c r="G4" s="15" t="s">
        <v>578</v>
      </c>
      <c r="H4" s="15" t="s">
        <v>578</v>
      </c>
      <c r="I4" s="15" t="s">
        <v>579</v>
      </c>
      <c r="J4" s="15" t="s">
        <v>579</v>
      </c>
    </row>
    <row r="5">
      <c r="B5" s="98" t="s">
        <v>576</v>
      </c>
      <c r="C5" s="16" t="s">
        <v>580</v>
      </c>
      <c r="D5" s="16" t="s">
        <v>581</v>
      </c>
      <c r="E5" s="16" t="s">
        <v>580</v>
      </c>
      <c r="F5" s="16" t="s">
        <v>581</v>
      </c>
      <c r="G5" s="16" t="s">
        <v>580</v>
      </c>
      <c r="H5" s="16" t="s">
        <v>581</v>
      </c>
      <c r="I5" s="16" t="s">
        <v>580</v>
      </c>
      <c r="J5" s="16" t="s">
        <v>581</v>
      </c>
    </row>
    <row r="6">
      <c r="B6" s="99" t="s">
        <v>582</v>
      </c>
      <c r="C6" s="233" t="n">
        <v>1074</v>
      </c>
      <c r="D6" s="234" t="s">
        <v>593</v>
      </c>
      <c r="E6" s="235" t="n">
        <v>501</v>
      </c>
      <c r="F6" s="236" t="s">
        <v>604</v>
      </c>
      <c r="G6" s="237" t="n">
        <v>335</v>
      </c>
      <c r="H6" s="238" t="s">
        <v>614</v>
      </c>
      <c r="I6" s="239" t="n">
        <v>238</v>
      </c>
      <c r="J6" s="240" t="s">
        <v>623</v>
      </c>
    </row>
    <row r="7">
      <c r="B7" s="99" t="s">
        <v>583</v>
      </c>
      <c r="C7" s="233" t="n">
        <v>152</v>
      </c>
      <c r="D7" s="234" t="s">
        <v>594</v>
      </c>
      <c r="E7" s="235" t="n">
        <v>33</v>
      </c>
      <c r="F7" s="236" t="s">
        <v>605</v>
      </c>
      <c r="G7" s="237" t="n">
        <v>37</v>
      </c>
      <c r="H7" s="238" t="s">
        <v>615</v>
      </c>
      <c r="I7" s="239" t="n">
        <v>82</v>
      </c>
      <c r="J7" s="240" t="s">
        <v>624</v>
      </c>
    </row>
    <row r="8">
      <c r="B8" s="99" t="s">
        <v>584</v>
      </c>
      <c r="C8" s="233" t="n">
        <v>395</v>
      </c>
      <c r="D8" s="234" t="s">
        <v>595</v>
      </c>
      <c r="E8" s="235" t="n">
        <v>188</v>
      </c>
      <c r="F8" s="236" t="s">
        <v>606</v>
      </c>
      <c r="G8" s="237" t="n">
        <v>89</v>
      </c>
      <c r="H8" s="238" t="s">
        <v>616</v>
      </c>
      <c r="I8" s="239" t="n">
        <v>118</v>
      </c>
      <c r="J8" s="240" t="s">
        <v>625</v>
      </c>
    </row>
    <row r="9">
      <c r="B9" s="99" t="s">
        <v>585</v>
      </c>
      <c r="C9" s="233" t="n">
        <v>131</v>
      </c>
      <c r="D9" s="234" t="s">
        <v>596</v>
      </c>
      <c r="E9" s="235" t="n">
        <v>85</v>
      </c>
      <c r="F9" s="236" t="s">
        <v>607</v>
      </c>
      <c r="G9" s="237" t="n">
        <v>45</v>
      </c>
      <c r="H9" s="238" t="s">
        <v>617</v>
      </c>
      <c r="I9" s="239" t="n">
        <v>1</v>
      </c>
      <c r="J9" s="240" t="s">
        <v>626</v>
      </c>
    </row>
    <row r="10">
      <c r="B10" s="99" t="s">
        <v>586</v>
      </c>
      <c r="C10" s="233" t="n">
        <v>383</v>
      </c>
      <c r="D10" s="234" t="s">
        <v>597</v>
      </c>
      <c r="E10" s="235" t="n">
        <v>275</v>
      </c>
      <c r="F10" s="236" t="s">
        <v>608</v>
      </c>
      <c r="G10" s="237" t="n">
        <v>108</v>
      </c>
      <c r="H10" s="238" t="s">
        <v>595</v>
      </c>
      <c r="I10" s="239" t="n">
        <v>0</v>
      </c>
      <c r="J10" s="240" t="s">
        <v>603</v>
      </c>
    </row>
    <row r="11">
      <c r="B11" s="99" t="s">
        <v>587</v>
      </c>
      <c r="C11" s="233" t="n">
        <v>105</v>
      </c>
      <c r="D11" s="234" t="s">
        <v>598</v>
      </c>
      <c r="E11" s="235" t="n">
        <v>87</v>
      </c>
      <c r="F11" s="236" t="s">
        <v>609</v>
      </c>
      <c r="G11" s="237" t="n">
        <v>18</v>
      </c>
      <c r="H11" s="238" t="s">
        <v>618</v>
      </c>
      <c r="I11" s="239" t="n">
        <v>0</v>
      </c>
      <c r="J11" s="240" t="s">
        <v>603</v>
      </c>
    </row>
    <row r="12">
      <c r="B12" s="99" t="s">
        <v>588</v>
      </c>
      <c r="C12" s="233" t="n">
        <v>138</v>
      </c>
      <c r="D12" s="234" t="s">
        <v>599</v>
      </c>
      <c r="E12" s="235" t="n">
        <v>68</v>
      </c>
      <c r="F12" s="236" t="s">
        <v>610</v>
      </c>
      <c r="G12" s="237" t="n">
        <v>69</v>
      </c>
      <c r="H12" s="238" t="s">
        <v>619</v>
      </c>
      <c r="I12" s="239" t="n">
        <v>1</v>
      </c>
      <c r="J12" s="240" t="s">
        <v>626</v>
      </c>
    </row>
    <row r="13">
      <c r="B13" s="99" t="s">
        <v>589</v>
      </c>
      <c r="C13" s="233" t="n">
        <v>67</v>
      </c>
      <c r="D13" s="234" t="s">
        <v>600</v>
      </c>
      <c r="E13" s="235" t="n">
        <v>65</v>
      </c>
      <c r="F13" s="236" t="s">
        <v>611</v>
      </c>
      <c r="G13" s="237" t="n">
        <v>1</v>
      </c>
      <c r="H13" s="238" t="s">
        <v>620</v>
      </c>
      <c r="I13" s="239" t="n">
        <v>1</v>
      </c>
      <c r="J13" s="240" t="s">
        <v>626</v>
      </c>
    </row>
    <row r="14">
      <c r="B14" s="99" t="s">
        <v>590</v>
      </c>
      <c r="C14" s="233" t="n">
        <v>144</v>
      </c>
      <c r="D14" s="234" t="s">
        <v>601</v>
      </c>
      <c r="E14" s="235" t="n">
        <v>139</v>
      </c>
      <c r="F14" s="236" t="s">
        <v>612</v>
      </c>
      <c r="G14" s="237" t="n">
        <v>4</v>
      </c>
      <c r="H14" s="238" t="s">
        <v>621</v>
      </c>
      <c r="I14" s="239" t="n">
        <v>1</v>
      </c>
      <c r="J14" s="240" t="s">
        <v>626</v>
      </c>
    </row>
    <row r="15">
      <c r="B15" s="99" t="s">
        <v>591</v>
      </c>
      <c r="C15" s="233" t="n">
        <v>11</v>
      </c>
      <c r="D15" s="234" t="s">
        <v>602</v>
      </c>
      <c r="E15" s="235" t="n">
        <v>5</v>
      </c>
      <c r="F15" s="236" t="s">
        <v>613</v>
      </c>
      <c r="G15" s="237" t="n">
        <v>5</v>
      </c>
      <c r="H15" s="238" t="s">
        <v>622</v>
      </c>
      <c r="I15" s="239" t="n">
        <v>1</v>
      </c>
      <c r="J15" s="240" t="s">
        <v>626</v>
      </c>
    </row>
    <row r="16">
      <c r="B16" s="99" t="s">
        <v>592</v>
      </c>
      <c r="C16" s="233" t="n">
        <v>0</v>
      </c>
      <c r="D16" s="234" t="s">
        <v>603</v>
      </c>
      <c r="E16" s="235" t="n">
        <v>0</v>
      </c>
      <c r="F16" s="236" t="s">
        <v>603</v>
      </c>
      <c r="G16" s="237" t="n">
        <v>0</v>
      </c>
      <c r="H16" s="238" t="s">
        <v>603</v>
      </c>
      <c r="I16" s="239" t="n">
        <v>0</v>
      </c>
      <c r="J16" s="240" t="s">
        <v>603</v>
      </c>
    </row>
    <row r="17">
      <c r="B17" s="182" t="s">
        <v>70</v>
      </c>
      <c r="C17" s="241" t="n">
        <v>2600</v>
      </c>
      <c r="D17" s="242" t="s">
        <v>81</v>
      </c>
      <c r="E17" s="243" t="n">
        <v>1446</v>
      </c>
      <c r="F17" s="244" t="s">
        <v>81</v>
      </c>
      <c r="G17" s="245" t="n">
        <v>711</v>
      </c>
      <c r="H17" s="246" t="s">
        <v>81</v>
      </c>
      <c r="I17" s="247" t="n">
        <v>443</v>
      </c>
      <c r="J17" s="248" t="s">
        <v>81</v>
      </c>
    </row>
    <row r="19">
      <c r="B19" s="37" t="s">
        <v>627</v>
      </c>
    </row>
  </sheetData>
  <mergeCells count="6">
    <mergeCell ref="B4:B5"/>
    <mergeCell ref="C4:D4"/>
    <mergeCell ref="E4:F4"/>
    <mergeCell ref="G4:H4"/>
    <mergeCell ref="I4:J4"/>
    <mergeCell ref="B19:J19"/>
  </mergeCells>
  <pageMargins left="0.7" right="0.7" top="0.75" bottom="0.75" header="0.3" footer="0.3"/>
  <pageSetup paperSize="9" orientation="landscape" scale="50" fitToWidth="0" fitToHeight="0" horizontalDpi="300" verticalDpi="300" r:id="rId2"/>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bmab</dc:creator>
  <cp:lastModifiedBy>bmab</cp:lastModifiedBy>
  <dcterms:created xsi:type="dcterms:W3CDTF">2024-03-21T09:13:32Z</dcterms:created>
</coreProperties>
</file>